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2570"/>
  </bookViews>
  <sheets>
    <sheet name="образование" sheetId="1" r:id="rId1"/>
  </sheets>
  <definedNames>
    <definedName name="_xlnm.Print_Area" localSheetId="0">образование!$A$1:$G$95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1"/>
  <c r="E89"/>
  <c r="G84"/>
  <c r="E84"/>
  <c r="G81"/>
  <c r="E81"/>
  <c r="G47"/>
  <c r="E47"/>
  <c r="G29"/>
  <c r="F29"/>
  <c r="E29"/>
  <c r="D29"/>
  <c r="G24"/>
  <c r="F24"/>
  <c r="E24"/>
  <c r="D24"/>
  <c r="G21"/>
  <c r="G20" s="1"/>
  <c r="F21"/>
  <c r="F20" s="1"/>
  <c r="E21"/>
  <c r="E20" s="1"/>
  <c r="D21"/>
  <c r="D20" s="1"/>
  <c r="G95" l="1"/>
  <c r="E95"/>
  <c r="G72"/>
  <c r="E72"/>
</calcChain>
</file>

<file path=xl/sharedStrings.xml><?xml version="1.0" encoding="utf-8"?>
<sst xmlns="http://schemas.openxmlformats.org/spreadsheetml/2006/main" count="236" uniqueCount="133">
  <si>
    <t>СВЕДЕНИЯ</t>
  </si>
  <si>
    <t>(наименование ГРБС)</t>
  </si>
  <si>
    <t>Муниципальные услуги (работы)</t>
  </si>
  <si>
    <t>Единица измерения</t>
  </si>
  <si>
    <t>По плану</t>
  </si>
  <si>
    <t>Фактически</t>
  </si>
  <si>
    <t>код</t>
  </si>
  <si>
    <t>наименование</t>
  </si>
  <si>
    <t>количество</t>
  </si>
  <si>
    <t>сумма,руб.</t>
  </si>
  <si>
    <t>Итого</t>
  </si>
  <si>
    <t>х</t>
  </si>
  <si>
    <t>Управление образования администрации Партизанского городского округа</t>
  </si>
  <si>
    <t>Реализация основных общеобразовательных программ дошкольного образования</t>
  </si>
  <si>
    <t>БВ24 (801011О.99.0.БВ24ДМ62000)</t>
  </si>
  <si>
    <t>чел.</t>
  </si>
  <si>
    <t>БВ24 (801011О.99.0.БВ24ДН82000)</t>
  </si>
  <si>
    <t>ДОУ</t>
  </si>
  <si>
    <t>БВ19 (853211О.99.0.БВ19АА65000)</t>
  </si>
  <si>
    <t>Присмотр и уход</t>
  </si>
  <si>
    <t>БВ19 (853211О.99.0.БВ19АА23000)</t>
  </si>
  <si>
    <t>БВ19 (853211О.99.0.БВ19АБ07000)</t>
  </si>
  <si>
    <t>СОШ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</si>
  <si>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</si>
  <si>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</si>
  <si>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</si>
  <si>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Предоставление питания</t>
  </si>
  <si>
    <t>БА89 (560200О.99.0.БА89АА00000)</t>
  </si>
  <si>
    <t>ББ03 (560200О.99.0.ББ03АА00000)</t>
  </si>
  <si>
    <t xml:space="preserve">ББ18 (560200О.99.0.ББ18АА00000)	</t>
  </si>
  <si>
    <t>Реализация дополнительных общеразвивающих программ</t>
  </si>
  <si>
    <t>человеко-час</t>
  </si>
  <si>
    <t>СПОРТ</t>
  </si>
  <si>
    <t>БВ27 (931900О.99.0.БВ27АВ79001)</t>
  </si>
  <si>
    <t>БВ27 (931900О.99.0.БВ27АВ36001)</t>
  </si>
  <si>
    <t>БВ27 (931900О.99.0.БВ27АБ06001)</t>
  </si>
  <si>
    <t>БВ27 (931900О.99.0.БВ27АА76001)</t>
  </si>
  <si>
    <t>БВ27 (931900О.99.0.БВ27АА26001)</t>
  </si>
  <si>
    <t>БВ27 (931900О.99.0.БВ27АА06001)</t>
  </si>
  <si>
    <t>БА37 (931919.Р.29.1.БА370001000)</t>
  </si>
  <si>
    <t>Проведение тестирования выполнения нормативов испытаний (тестов) комплекса ГТО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</si>
  <si>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</si>
  <si>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БА81 (801012О.99.0Б А81АЭ92001)</t>
  </si>
  <si>
    <t>БА96 (802111О.99.0Б А96АЮ58001)</t>
  </si>
  <si>
    <t>ББ11 (802112О.99.0Б Б11АЮ58001)</t>
  </si>
  <si>
    <t>Организация отдыха детей и молодежи</t>
  </si>
  <si>
    <t>Спортивная подготовка по олимпийским видам спорта (велосипедный спорт)тренировочный этап</t>
  </si>
  <si>
    <t>Спортивная подготовка по олимпийским видам спорта (футбол) тренировочный этап</t>
  </si>
  <si>
    <t>Спортивная подготовка по олимпийским видам спорта (легкая атлетика) тренировочный этап</t>
  </si>
  <si>
    <t>Спортивная подготовка по олимпийским видам спорта (гребля на байдарках и каноэ) тренировочный этап</t>
  </si>
  <si>
    <t>Спортивная подготовка по олимпийским видам спорта (бокс) тренировочный этап</t>
  </si>
  <si>
    <t>Спортивная подготовка по олимпийским видам спорта (бадминтон) тренировочный этап</t>
  </si>
  <si>
    <t>БВ28 (931900О.99.0.БВ28АВ30000)</t>
  </si>
  <si>
    <t>Спортивная подготовка по неолимпийским видам спорта (самбо) начальная подготовка</t>
  </si>
  <si>
    <t>БА37 (931919.Р.29.1.БАЗ70001000)</t>
  </si>
  <si>
    <t>образование</t>
  </si>
  <si>
    <t>присмотр и уход</t>
  </si>
  <si>
    <t>о результатах учреждений по исполнению муниципального задания за 2022 год</t>
  </si>
  <si>
    <t>АЗ22 (920700О.99.0.АЗ22АА01001)</t>
  </si>
  <si>
    <t>БВ27 (931900О.99.0.БВ27АВ55001)</t>
  </si>
  <si>
    <t>Спортивная подготовка по олимпийским видам спорта (футбол)  этап начальной подготовки</t>
  </si>
  <si>
    <t>Отдел культуры администрации Партизанского городского округа</t>
  </si>
  <si>
    <t>клубы</t>
  </si>
  <si>
    <t>Организация деятельности клубных формирований и формирований самодеятельного народного творчества</t>
  </si>
  <si>
    <t xml:space="preserve">	Количество посещений</t>
  </si>
  <si>
    <t>Организация и проведение мероприятий</t>
  </si>
  <si>
    <t>Количество проведенных мероприятий</t>
  </si>
  <si>
    <t>библиотеки</t>
  </si>
  <si>
    <t>ББ83 (910100О.99.0.ББ83АА01000)</t>
  </si>
  <si>
    <t>Библиотечное, библиографическое и информационное обслуживание пользователей библиотеки (вне стационара)</t>
  </si>
  <si>
    <t>ББ83 (910100О.99.0.ББ83АА02000)</t>
  </si>
  <si>
    <t>Библиотечное, библиографическое и информационное обслуживание пользователей библиотеки (удаленно через сеть Интернет)</t>
  </si>
  <si>
    <t>ББ83 (910100О.99.0.ББ83АА00000)</t>
  </si>
  <si>
    <t>Библиотечное, библиографическое и информационное обслуживание пользователей библиотеки (в стационарных условиях)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</si>
  <si>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</si>
  <si>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Количество документов</t>
  </si>
  <si>
    <t>доп. Образование</t>
  </si>
  <si>
    <t>ББ55 (802112О.99.0.ББ55АЖ08000)</t>
  </si>
  <si>
    <t xml:space="preserve"> Реализация дополнительных предпрофессиональных программ в области искусств (хореографическое творчество)</t>
  </si>
  <si>
    <t>Человеко-час</t>
  </si>
  <si>
    <t>ББ55 (802112О.99.0.ББ55АД40000)</t>
  </si>
  <si>
    <t xml:space="preserve"> Реализация дополнительных предпрофессиональных программ в области искусств (живопись)</t>
  </si>
  <si>
    <t>ББ55 (802112О.99.0.ББ55АГ28000)</t>
  </si>
  <si>
    <t xml:space="preserve"> Реализация дополнительных предпрофессиональных программ в области искусств (хоровое пение)</t>
  </si>
  <si>
    <t>ББ55 (802112О.99.0.ББ55АВ16000)</t>
  </si>
  <si>
    <t xml:space="preserve"> Реализация дополнительных предпрофессиональных программ в области искусств (народные инструменты)</t>
  </si>
  <si>
    <t>ББ55 (802112О.99.0.ББ55АА48000)</t>
  </si>
  <si>
    <t xml:space="preserve"> Реализация дополнительных предпрофессиональных программ в области искусств (фортепиано)</t>
  </si>
  <si>
    <t>о результатах учреждений по исполнению муниципального задания за 2023 год</t>
  </si>
  <si>
    <t>ББ52 (804200О.99.0ББ52АИ16000)</t>
  </si>
  <si>
    <t>Реализация дополнительных общеразвивающих программ дошкольного образования</t>
  </si>
  <si>
    <t>ч/час</t>
  </si>
  <si>
    <t>БВ24 (8532110.99.0.БВ24ДМ65000)</t>
  </si>
  <si>
    <t>БВ19 (8532110.99.0.БВ19АА65000)</t>
  </si>
  <si>
    <t>БВ19 (8532110.99.0.БВ19АА23000)</t>
  </si>
  <si>
    <t>БА81 (801012О.99.0.БА81АА00001)</t>
  </si>
  <si>
    <t>ББ52 (804200О.990.ББ52АИ16000)</t>
  </si>
  <si>
    <t>БВ24 (801011О.99.0.БВ24ДМ6200)</t>
  </si>
  <si>
    <t>БВ01 (854000.Р.29.1.БВ010002002)</t>
  </si>
  <si>
    <t>методическое обеспечение образовательной деятельности</t>
  </si>
  <si>
    <t>ед.</t>
  </si>
  <si>
    <t>БВ04 (854199.Р.29.1.БВ040001000)</t>
  </si>
  <si>
    <t>информационно-технологическое обеспечение управлением системой образования</t>
  </si>
  <si>
    <t>шт.</t>
  </si>
  <si>
    <t>ББ97 (748715Ф.99.1.ББ97АА00002)</t>
  </si>
  <si>
    <t>организация проведения общественно-значимых мероприятий в сфере образования, науки и молодежной политики</t>
  </si>
  <si>
    <t>кол-во мероприятий</t>
  </si>
  <si>
    <t>БО52 42.002.0 (854100О.99.0.БО52АБ05001)</t>
  </si>
  <si>
    <t>БО52 42.002.0 (854100О.99.0.БО52АВ08001)</t>
  </si>
  <si>
    <t>Спортивная подготовка по олимпийским видам спорта (баскетбол)  этап начальной подготовки</t>
  </si>
  <si>
    <t>БО52 42.002.0 (854100О.99.0.БО52АА41001)</t>
  </si>
  <si>
    <t>БО52 42.002.0 (854100О.99.0.БО52АА40001)</t>
  </si>
  <si>
    <t>Спортивная подготовка по олимпийским видам спорта (бокс)  этап начальной подготовки</t>
  </si>
  <si>
    <t>Спортивная подготовка по олимпийским видам спорта (велосипедный спорт) этап начальной подготовки</t>
  </si>
  <si>
    <t>БО52 42.002.0 (854100О.99.0.БО52АБ81001)</t>
  </si>
  <si>
    <t>БО52 42.002.0 (854100О.99.0.БО52АБ93001)</t>
  </si>
  <si>
    <t>Спортивная подготовка по олимпийским видам спорта (легкая атлетика)  этап начальной подготовки</t>
  </si>
  <si>
    <t>БО52 42.002.0 (854100О.99.0.БО52АА57001)</t>
  </si>
  <si>
    <t>БО52 42.002.0 (854100О.99.0.БО52АВ00001)</t>
  </si>
  <si>
    <t>Спортивная подготовка по олимпийским видам спорта (стрельба из лука)  этап начальной подготовки</t>
  </si>
  <si>
    <t>БО52 42.002.0 (854100О.99.0.БО52АА48001)</t>
  </si>
  <si>
    <t>БО42.004.0 (854100О.99.0.БО53АВ52001)</t>
  </si>
  <si>
    <t>БА 37 (931919.Р.29.1.БА370001000)</t>
  </si>
  <si>
    <t>БА 37 (931919.Р.29.1.БА190001000)</t>
  </si>
  <si>
    <t>47.012.0 (949916О.99.0.ББ78АА00000)</t>
  </si>
  <si>
    <t>количество клубных формирований</t>
  </si>
  <si>
    <t xml:space="preserve">47.006.0 (900400О.99.0.ББ72АА000001) </t>
  </si>
  <si>
    <t>АВ70 (910111.Pю.29.1.АВ700001000)</t>
  </si>
  <si>
    <t>Администрация Партизанского городского округа</t>
  </si>
  <si>
    <t>Осуществление издательской деятельности</t>
  </si>
  <si>
    <r>
      <t>см</t>
    </r>
    <r>
      <rPr>
        <vertAlign val="superscript"/>
        <sz val="11"/>
        <rFont val="Times New Roman"/>
        <family val="1"/>
        <charset val="204"/>
      </rPr>
      <t>2</t>
    </r>
  </si>
  <si>
    <t xml:space="preserve">Итого
 по администрации Партизанского городского округа </t>
  </si>
  <si>
    <t>181000.Р.29.1.АЗ070001002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</si>
</sst>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i/>
      <u/>
      <sz val="11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i/>
      <u/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u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2" fillId="0" borderId="0"/>
    <xf numFmtId="0" fontId="2" fillId="0" borderId="1"/>
    <xf numFmtId="0" fontId="3" fillId="0" borderId="0">
      <alignment horizontal="right"/>
    </xf>
    <xf numFmtId="49" fontId="4" fillId="0" borderId="2">
      <alignment horizontal="center"/>
    </xf>
    <xf numFmtId="0" fontId="5" fillId="0" borderId="0">
      <alignment horizontal="center"/>
    </xf>
    <xf numFmtId="0" fontId="2" fillId="0" borderId="4">
      <alignment horizontal="center" vertical="center" wrapText="1"/>
    </xf>
    <xf numFmtId="0" fontId="2" fillId="0" borderId="4">
      <alignment horizontal="center" vertical="center" wrapText="1"/>
    </xf>
    <xf numFmtId="0" fontId="2" fillId="0" borderId="4">
      <alignment horizontal="center" vertical="center"/>
    </xf>
    <xf numFmtId="49" fontId="2" fillId="0" borderId="4">
      <alignment horizontal="center" vertical="center" wrapText="1"/>
    </xf>
    <xf numFmtId="0" fontId="2" fillId="0" borderId="4">
      <alignment horizontal="center" vertical="center" wrapText="1"/>
    </xf>
    <xf numFmtId="0" fontId="2" fillId="0" borderId="4">
      <alignment horizontal="center"/>
    </xf>
    <xf numFmtId="49" fontId="2" fillId="0" borderId="4">
      <alignment horizontal="center"/>
    </xf>
    <xf numFmtId="0" fontId="2" fillId="0" borderId="4">
      <alignment horizontal="center" wrapText="1"/>
    </xf>
    <xf numFmtId="0" fontId="2" fillId="0" borderId="4">
      <alignment horizontal="center" shrinkToFit="1"/>
    </xf>
    <xf numFmtId="4" fontId="2" fillId="0" borderId="4">
      <alignment horizontal="right" shrinkToFit="1"/>
    </xf>
    <xf numFmtId="49" fontId="2" fillId="0" borderId="4">
      <alignment horizontal="center" wrapText="1"/>
    </xf>
    <xf numFmtId="0" fontId="2" fillId="0" borderId="5"/>
    <xf numFmtId="0" fontId="2" fillId="0" borderId="6"/>
    <xf numFmtId="0" fontId="6" fillId="0" borderId="7">
      <alignment horizontal="left" vertical="center"/>
    </xf>
    <xf numFmtId="0" fontId="1" fillId="0" borderId="7"/>
    <xf numFmtId="0" fontId="6" fillId="0" borderId="4">
      <alignment horizontal="left" vertical="center" wrapText="1"/>
    </xf>
    <xf numFmtId="0" fontId="6" fillId="0" borderId="5">
      <alignment horizontal="left" vertical="center"/>
    </xf>
    <xf numFmtId="0" fontId="1" fillId="0" borderId="5"/>
    <xf numFmtId="9" fontId="13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1" applyNumberFormat="1" applyProtection="1"/>
    <xf numFmtId="0" fontId="2" fillId="0" borderId="4" xfId="11" applyNumberFormat="1" applyProtection="1">
      <alignment horizontal="center" vertical="center" wrapText="1"/>
    </xf>
    <xf numFmtId="0" fontId="2" fillId="0" borderId="4" xfId="12" applyNumberFormat="1" applyProtection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9" fontId="2" fillId="2" borderId="4" xfId="13" applyNumberFormat="1" applyFill="1" applyAlignment="1" applyProtection="1">
      <alignment horizontal="center" vertical="center" wrapText="1"/>
    </xf>
    <xf numFmtId="0" fontId="2" fillId="2" borderId="4" xfId="15" applyNumberFormat="1" applyFill="1" applyAlignment="1" applyProtection="1">
      <alignment horizontal="center" vertical="center" shrinkToFit="1"/>
    </xf>
    <xf numFmtId="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4" xfId="14" applyNumberFormat="1" applyFill="1" applyAlignment="1" applyProtection="1">
      <alignment horizontal="center" vertical="center" wrapText="1"/>
    </xf>
    <xf numFmtId="0" fontId="2" fillId="2" borderId="4" xfId="12" applyNumberFormat="1" applyFill="1" applyAlignment="1" applyProtection="1">
      <alignment horizontal="center" vertical="center"/>
    </xf>
    <xf numFmtId="4" fontId="2" fillId="2" borderId="4" xfId="16" applyNumberFormat="1" applyFill="1" applyAlignment="1" applyProtection="1">
      <alignment horizontal="center" vertical="center" shrinkToFit="1"/>
    </xf>
    <xf numFmtId="0" fontId="11" fillId="0" borderId="0" xfId="0" applyFont="1"/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4" xfId="15" applyNumberFormat="1" applyFont="1" applyFill="1" applyAlignment="1" applyProtection="1">
      <alignment horizontal="center" vertical="center" shrinkToFit="1"/>
    </xf>
    <xf numFmtId="0" fontId="2" fillId="2" borderId="4" xfId="12" applyNumberFormat="1" applyFill="1" applyProtection="1">
      <alignment horizontal="center"/>
    </xf>
    <xf numFmtId="0" fontId="10" fillId="2" borderId="4" xfId="12" applyNumberFormat="1" applyFont="1" applyFill="1" applyProtection="1">
      <alignment horizontal="center"/>
    </xf>
    <xf numFmtId="0" fontId="10" fillId="2" borderId="4" xfId="12" applyNumberFormat="1" applyFont="1" applyFill="1" applyAlignment="1" applyProtection="1">
      <alignment horizontal="center" vertical="center"/>
    </xf>
    <xf numFmtId="0" fontId="10" fillId="2" borderId="4" xfId="14" applyNumberFormat="1" applyFont="1" applyFill="1" applyAlignment="1" applyProtection="1">
      <alignment horizontal="center" vertical="center" wrapText="1"/>
    </xf>
    <xf numFmtId="0" fontId="8" fillId="2" borderId="4" xfId="12" applyNumberFormat="1" applyFont="1" applyFill="1" applyProtection="1">
      <alignment horizontal="center"/>
    </xf>
    <xf numFmtId="0" fontId="9" fillId="2" borderId="4" xfId="12" applyNumberFormat="1" applyFont="1" applyFill="1" applyProtection="1">
      <alignment horizontal="center"/>
    </xf>
    <xf numFmtId="49" fontId="10" fillId="2" borderId="4" xfId="13" applyNumberFormat="1" applyFont="1" applyFill="1" applyAlignment="1" applyProtection="1">
      <alignment horizontal="center" vertical="center" wrapText="1"/>
    </xf>
    <xf numFmtId="49" fontId="8" fillId="2" borderId="4" xfId="13" applyNumberFormat="1" applyFont="1" applyFill="1" applyAlignment="1" applyProtection="1">
      <alignment horizontal="center" vertical="center" wrapText="1"/>
    </xf>
    <xf numFmtId="0" fontId="2" fillId="2" borderId="5" xfId="18" applyNumberFormat="1" applyFill="1" applyProtection="1"/>
    <xf numFmtId="0" fontId="2" fillId="2" borderId="6" xfId="19" applyNumberFormat="1" applyFill="1" applyProtection="1"/>
    <xf numFmtId="4" fontId="2" fillId="2" borderId="4" xfId="16" applyNumberFormat="1" applyFill="1" applyProtection="1">
      <alignment horizontal="right" shrinkToFit="1"/>
    </xf>
    <xf numFmtId="0" fontId="1" fillId="0" borderId="0" xfId="1" applyNumberFormat="1" applyAlignment="1" applyProtection="1">
      <alignment wrapText="1"/>
    </xf>
    <xf numFmtId="0" fontId="2" fillId="0" borderId="4" xfId="11" applyNumberFormat="1" applyAlignment="1" applyProtection="1">
      <alignment horizontal="center" vertical="center" wrapText="1"/>
    </xf>
    <xf numFmtId="0" fontId="2" fillId="0" borderId="4" xfId="12" applyNumberFormat="1" applyAlignment="1" applyProtection="1">
      <alignment horizontal="center" wrapText="1"/>
    </xf>
    <xf numFmtId="0" fontId="2" fillId="2" borderId="4" xfId="12" applyNumberFormat="1" applyFill="1" applyAlignment="1" applyProtection="1">
      <alignment horizontal="center" vertical="center" wrapText="1"/>
    </xf>
    <xf numFmtId="0" fontId="2" fillId="2" borderId="4" xfId="15" applyNumberFormat="1" applyFill="1" applyAlignment="1" applyProtection="1">
      <alignment horizontal="center" vertical="center" wrapText="1" shrinkToFit="1"/>
    </xf>
    <xf numFmtId="0" fontId="12" fillId="2" borderId="4" xfId="12" applyNumberFormat="1" applyFont="1" applyFill="1" applyAlignment="1" applyProtection="1">
      <alignment horizontal="center" wrapText="1"/>
    </xf>
    <xf numFmtId="4" fontId="2" fillId="2" borderId="4" xfId="16" applyNumberFormat="1" applyFill="1" applyAlignment="1" applyProtection="1">
      <alignment horizontal="right" vertical="center" wrapText="1" shrinkToFit="1"/>
    </xf>
    <xf numFmtId="4" fontId="2" fillId="2" borderId="8" xfId="16" applyNumberFormat="1" applyFill="1" applyBorder="1" applyAlignment="1" applyProtection="1">
      <alignment horizontal="right" vertical="center" wrapText="1" shrinkToFit="1"/>
    </xf>
    <xf numFmtId="0" fontId="2" fillId="2" borderId="5" xfId="18" applyNumberFormat="1" applyFill="1" applyAlignment="1" applyProtection="1">
      <alignment wrapText="1"/>
    </xf>
    <xf numFmtId="3" fontId="2" fillId="2" borderId="4" xfId="15" applyNumberFormat="1" applyFill="1" applyAlignment="1" applyProtection="1">
      <alignment horizontal="center" vertical="center" wrapText="1" shrinkToFit="1"/>
    </xf>
    <xf numFmtId="4" fontId="2" fillId="2" borderId="4" xfId="12" applyNumberFormat="1" applyFill="1" applyProtection="1">
      <alignment horizontal="center"/>
    </xf>
    <xf numFmtId="4" fontId="10" fillId="2" borderId="4" xfId="12" applyNumberFormat="1" applyFont="1" applyFill="1" applyProtection="1">
      <alignment horizontal="center"/>
    </xf>
    <xf numFmtId="0" fontId="5" fillId="0" borderId="0" xfId="6" applyNumberFormat="1" applyProtection="1">
      <alignment horizontal="center"/>
    </xf>
    <xf numFmtId="0" fontId="5" fillId="0" borderId="0" xfId="6">
      <alignment horizontal="center"/>
    </xf>
    <xf numFmtId="0" fontId="7" fillId="0" borderId="3" xfId="1" applyNumberFormat="1" applyFont="1" applyBorder="1" applyAlignment="1" applyProtection="1">
      <alignment horizontal="center"/>
    </xf>
    <xf numFmtId="0" fontId="1" fillId="0" borderId="0" xfId="1" applyNumberFormat="1" applyAlignment="1" applyProtection="1">
      <alignment horizontal="center"/>
    </xf>
    <xf numFmtId="0" fontId="2" fillId="0" borderId="4" xfId="7" applyNumberFormat="1" applyProtection="1">
      <alignment horizontal="center" vertical="center" wrapText="1"/>
    </xf>
    <xf numFmtId="0" fontId="2" fillId="0" borderId="4" xfId="7">
      <alignment horizontal="center" vertical="center" wrapText="1"/>
    </xf>
    <xf numFmtId="0" fontId="2" fillId="0" borderId="4" xfId="8" applyNumberFormat="1" applyProtection="1">
      <alignment horizontal="center" vertical="center" wrapText="1"/>
    </xf>
    <xf numFmtId="0" fontId="2" fillId="0" borderId="4" xfId="8">
      <alignment horizontal="center" vertical="center" wrapText="1"/>
    </xf>
    <xf numFmtId="0" fontId="2" fillId="0" borderId="4" xfId="9" applyNumberFormat="1" applyProtection="1">
      <alignment horizontal="center" vertical="center"/>
    </xf>
    <xf numFmtId="0" fontId="2" fillId="0" borderId="4" xfId="9">
      <alignment horizontal="center" vertical="center"/>
    </xf>
    <xf numFmtId="4" fontId="11" fillId="0" borderId="0" xfId="0" applyNumberFormat="1" applyFont="1"/>
    <xf numFmtId="9" fontId="0" fillId="0" borderId="0" xfId="25" applyFont="1" applyAlignment="1">
      <alignment horizontal="center" vertical="center"/>
    </xf>
    <xf numFmtId="4" fontId="2" fillId="2" borderId="4" xfId="15" applyNumberFormat="1" applyFill="1" applyAlignment="1" applyProtection="1">
      <alignment horizontal="center" vertical="center" wrapText="1" shrinkToFit="1"/>
    </xf>
    <xf numFmtId="9" fontId="0" fillId="0" borderId="0" xfId="25" applyFont="1"/>
    <xf numFmtId="0" fontId="14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0" fontId="0" fillId="0" borderId="0" xfId="0" applyFont="1"/>
    <xf numFmtId="0" fontId="14" fillId="0" borderId="10" xfId="0" applyFont="1" applyBorder="1" applyAlignment="1">
      <alignment horizontal="right" wrapText="1"/>
    </xf>
    <xf numFmtId="0" fontId="14" fillId="0" borderId="11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1" fillId="0" borderId="13" xfId="1" applyNumberFormat="1" applyFont="1" applyBorder="1" applyAlignment="1" applyProtection="1">
      <alignment horizontal="center"/>
    </xf>
  </cellXfs>
  <cellStyles count="26">
    <cellStyle name="st36" xfId="14"/>
    <cellStyle name="xl22" xfId="1"/>
    <cellStyle name="xl23" xfId="6"/>
    <cellStyle name="xl26" xfId="7"/>
    <cellStyle name="xl27" xfId="11"/>
    <cellStyle name="xl28" xfId="12"/>
    <cellStyle name="xl30" xfId="13"/>
    <cellStyle name="xl32" xfId="8"/>
    <cellStyle name="xl33" xfId="9"/>
    <cellStyle name="xl34" xfId="15"/>
    <cellStyle name="xl35" xfId="16"/>
    <cellStyle name="xl36" xfId="2"/>
    <cellStyle name="xl38" xfId="4"/>
    <cellStyle name="xl39" xfId="21"/>
    <cellStyle name="xl40" xfId="10"/>
    <cellStyle name="xl41" xfId="3"/>
    <cellStyle name="xl43" xfId="5"/>
    <cellStyle name="xl44" xfId="17"/>
    <cellStyle name="xl46" xfId="18"/>
    <cellStyle name="xl47" xfId="20"/>
    <cellStyle name="xl48" xfId="22"/>
    <cellStyle name="xl49" xfId="23"/>
    <cellStyle name="xl50" xfId="19"/>
    <cellStyle name="xl51" xfId="24"/>
    <cellStyle name="Обычный" xfId="0" builtinId="0"/>
    <cellStyle name="Процентный" xfId="2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5"/>
  <sheetViews>
    <sheetView tabSelected="1" view="pageBreakPreview" zoomScale="90" zoomScaleSheetLayoutView="90" workbookViewId="0">
      <selection activeCell="F10" sqref="F10"/>
    </sheetView>
  </sheetViews>
  <sheetFormatPr defaultRowHeight="15"/>
  <cols>
    <col min="1" max="1" width="26.28515625" customWidth="1"/>
    <col min="2" max="2" width="17.140625" customWidth="1"/>
    <col min="3" max="3" width="13" customWidth="1"/>
    <col min="4" max="7" width="16.85546875" customWidth="1"/>
    <col min="8" max="8" width="24.42578125" bestFit="1" customWidth="1"/>
    <col min="9" max="9" width="20.28515625" customWidth="1"/>
    <col min="10" max="10" width="23.42578125" customWidth="1"/>
    <col min="11" max="11" width="19.85546875" customWidth="1"/>
    <col min="12" max="12" width="31.7109375" customWidth="1"/>
  </cols>
  <sheetData>
    <row r="2" spans="1:13">
      <c r="A2" s="41" t="s">
        <v>0</v>
      </c>
      <c r="B2" s="42"/>
      <c r="C2" s="42"/>
      <c r="D2" s="42"/>
      <c r="E2" s="42"/>
      <c r="F2" s="42"/>
      <c r="G2" s="42"/>
    </row>
    <row r="3" spans="1:13">
      <c r="A3" s="41" t="s">
        <v>88</v>
      </c>
      <c r="B3" s="42"/>
      <c r="C3" s="42"/>
      <c r="D3" s="42"/>
      <c r="E3" s="42"/>
      <c r="F3" s="42"/>
      <c r="G3" s="42"/>
    </row>
    <row r="4" spans="1:13">
      <c r="A4" s="43" t="s">
        <v>128</v>
      </c>
      <c r="B4" s="43"/>
      <c r="C4" s="43"/>
      <c r="D4" s="43"/>
      <c r="E4" s="43"/>
      <c r="F4" s="43"/>
      <c r="G4" s="43"/>
    </row>
    <row r="5" spans="1:13">
      <c r="A5" s="44" t="s">
        <v>1</v>
      </c>
      <c r="B5" s="44"/>
      <c r="C5" s="44"/>
      <c r="D5" s="44"/>
      <c r="E5" s="44"/>
      <c r="F5" s="44"/>
      <c r="G5" s="44"/>
    </row>
    <row r="6" spans="1:13" ht="15" customHeight="1">
      <c r="A6" s="45" t="s">
        <v>2</v>
      </c>
      <c r="B6" s="46"/>
      <c r="C6" s="47" t="s">
        <v>3</v>
      </c>
      <c r="D6" s="49" t="s">
        <v>4</v>
      </c>
      <c r="E6" s="50"/>
      <c r="F6" s="49" t="s">
        <v>5</v>
      </c>
      <c r="G6" s="50"/>
    </row>
    <row r="7" spans="1:13">
      <c r="A7" s="2" t="s">
        <v>6</v>
      </c>
      <c r="B7" s="2" t="s">
        <v>7</v>
      </c>
      <c r="C7" s="48"/>
      <c r="D7" s="2" t="s">
        <v>8</v>
      </c>
      <c r="E7" s="2" t="s">
        <v>9</v>
      </c>
      <c r="F7" s="2" t="s">
        <v>8</v>
      </c>
      <c r="G7" s="2" t="s">
        <v>9</v>
      </c>
    </row>
    <row r="8" spans="1:13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13" s="4" customFormat="1" ht="59.25" customHeight="1">
      <c r="A9" s="7" t="s">
        <v>132</v>
      </c>
      <c r="B9" s="56" t="s">
        <v>129</v>
      </c>
      <c r="C9" s="55" t="s">
        <v>130</v>
      </c>
      <c r="D9" s="13">
        <v>625174</v>
      </c>
      <c r="E9" s="13">
        <v>7265453.79</v>
      </c>
      <c r="F9" s="13">
        <v>666849.85</v>
      </c>
      <c r="G9" s="13">
        <v>7265453.79</v>
      </c>
      <c r="H9" s="5"/>
      <c r="I9" s="5"/>
      <c r="J9" s="5"/>
      <c r="K9" s="5"/>
      <c r="L9" s="5"/>
      <c r="M9" s="5"/>
    </row>
    <row r="10" spans="1:13" s="57" customFormat="1">
      <c r="A10" s="58" t="s">
        <v>131</v>
      </c>
      <c r="B10" s="59"/>
      <c r="C10" s="60"/>
      <c r="D10" s="55" t="s">
        <v>11</v>
      </c>
      <c r="E10" s="13">
        <v>7265453.79</v>
      </c>
      <c r="F10" s="61" t="s">
        <v>11</v>
      </c>
      <c r="G10" s="13">
        <v>7265453.79</v>
      </c>
    </row>
    <row r="11" spans="1:13">
      <c r="A11" s="1"/>
      <c r="B11" s="1"/>
      <c r="C11" s="1"/>
      <c r="D11" s="1"/>
      <c r="E11" s="1"/>
      <c r="F11" s="1"/>
      <c r="G11" s="1"/>
    </row>
    <row r="12" spans="1:13">
      <c r="A12" s="41" t="s">
        <v>0</v>
      </c>
      <c r="B12" s="42"/>
      <c r="C12" s="42"/>
      <c r="D12" s="42"/>
      <c r="E12" s="42"/>
      <c r="F12" s="42"/>
      <c r="G12" s="42"/>
    </row>
    <row r="13" spans="1:13">
      <c r="A13" s="41" t="s">
        <v>88</v>
      </c>
      <c r="B13" s="42"/>
      <c r="C13" s="42"/>
      <c r="D13" s="42"/>
      <c r="E13" s="42"/>
      <c r="F13" s="42"/>
      <c r="G13" s="42"/>
    </row>
    <row r="14" spans="1:13">
      <c r="A14" s="43" t="s">
        <v>12</v>
      </c>
      <c r="B14" s="43"/>
      <c r="C14" s="43"/>
      <c r="D14" s="43"/>
      <c r="E14" s="43"/>
      <c r="F14" s="43"/>
      <c r="G14" s="43"/>
    </row>
    <row r="15" spans="1:13">
      <c r="A15" s="44" t="s">
        <v>1</v>
      </c>
      <c r="B15" s="44"/>
      <c r="C15" s="44"/>
      <c r="D15" s="44"/>
      <c r="E15" s="44"/>
      <c r="F15" s="44"/>
      <c r="G15" s="44"/>
    </row>
    <row r="16" spans="1:13">
      <c r="A16" s="1"/>
      <c r="B16" s="1"/>
      <c r="C16" s="1"/>
      <c r="D16" s="1"/>
      <c r="E16" s="1"/>
      <c r="F16" s="1"/>
      <c r="G16" s="1"/>
    </row>
    <row r="17" spans="1:13" ht="15" customHeight="1">
      <c r="A17" s="45" t="s">
        <v>2</v>
      </c>
      <c r="B17" s="46"/>
      <c r="C17" s="47" t="s">
        <v>3</v>
      </c>
      <c r="D17" s="49" t="s">
        <v>4</v>
      </c>
      <c r="E17" s="50"/>
      <c r="F17" s="49" t="s">
        <v>5</v>
      </c>
      <c r="G17" s="50"/>
    </row>
    <row r="18" spans="1:13">
      <c r="A18" s="2" t="s">
        <v>6</v>
      </c>
      <c r="B18" s="2" t="s">
        <v>7</v>
      </c>
      <c r="C18" s="48"/>
      <c r="D18" s="2" t="s">
        <v>8</v>
      </c>
      <c r="E18" s="2" t="s">
        <v>9</v>
      </c>
      <c r="F18" s="2" t="s">
        <v>8</v>
      </c>
      <c r="G18" s="2" t="s">
        <v>9</v>
      </c>
    </row>
    <row r="19" spans="1:13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</row>
    <row r="20" spans="1:13" ht="18.75">
      <c r="A20" s="22" t="s">
        <v>17</v>
      </c>
      <c r="B20" s="18"/>
      <c r="C20" s="18"/>
      <c r="D20" s="18">
        <f>D21</f>
        <v>1652</v>
      </c>
      <c r="E20" s="39">
        <f>E21+E24</f>
        <v>254456916.45999998</v>
      </c>
      <c r="F20" s="18">
        <f t="shared" ref="F20" si="0">F21</f>
        <v>1592</v>
      </c>
      <c r="G20" s="39">
        <f>G21+G24</f>
        <v>254456916.45999998</v>
      </c>
      <c r="H20" s="6"/>
    </row>
    <row r="21" spans="1:13" s="14" customFormat="1" ht="19.5">
      <c r="A21" s="23"/>
      <c r="B21" s="19" t="s">
        <v>55</v>
      </c>
      <c r="C21" s="19"/>
      <c r="D21" s="19">
        <f>SUM(D22:D23)</f>
        <v>1652</v>
      </c>
      <c r="E21" s="40">
        <f>SUM(E22:E23)</f>
        <v>154997272</v>
      </c>
      <c r="F21" s="19">
        <f>SUM(F22:F23)</f>
        <v>1592</v>
      </c>
      <c r="G21" s="40">
        <f>SUM(G22:G23)</f>
        <v>154997272</v>
      </c>
      <c r="H21" s="51"/>
    </row>
    <row r="22" spans="1:13" s="4" customFormat="1" ht="76.5">
      <c r="A22" s="7" t="s">
        <v>14</v>
      </c>
      <c r="B22" s="11" t="s">
        <v>13</v>
      </c>
      <c r="C22" s="12" t="s">
        <v>15</v>
      </c>
      <c r="D22" s="8">
        <v>292</v>
      </c>
      <c r="E22" s="13">
        <v>26885507.059999999</v>
      </c>
      <c r="F22" s="8">
        <v>285</v>
      </c>
      <c r="G22" s="13">
        <v>26885507.059999999</v>
      </c>
      <c r="H22" s="5"/>
      <c r="I22" s="5"/>
      <c r="J22" s="5"/>
      <c r="K22" s="5"/>
      <c r="L22" s="5"/>
      <c r="M22" s="5"/>
    </row>
    <row r="23" spans="1:13" s="4" customFormat="1" ht="86.25" customHeight="1">
      <c r="A23" s="7" t="s">
        <v>16</v>
      </c>
      <c r="B23" s="11" t="s">
        <v>13</v>
      </c>
      <c r="C23" s="12" t="s">
        <v>15</v>
      </c>
      <c r="D23" s="8">
        <v>1360</v>
      </c>
      <c r="E23" s="13">
        <v>128111764.94</v>
      </c>
      <c r="F23" s="8">
        <v>1307</v>
      </c>
      <c r="G23" s="13">
        <v>128111764.94</v>
      </c>
      <c r="H23" s="5"/>
      <c r="I23" s="5"/>
      <c r="J23" s="5"/>
      <c r="K23" s="5"/>
      <c r="L23" s="5"/>
      <c r="M23" s="5"/>
    </row>
    <row r="24" spans="1:13" s="16" customFormat="1">
      <c r="A24" s="24"/>
      <c r="B24" s="21" t="s">
        <v>56</v>
      </c>
      <c r="C24" s="20"/>
      <c r="D24" s="17">
        <f>SUM(D25:D27)</f>
        <v>1652</v>
      </c>
      <c r="E24" s="13">
        <f>SUM(E25:E28)</f>
        <v>99459644.459999993</v>
      </c>
      <c r="F24" s="17">
        <f>SUM(F25:F27)</f>
        <v>1592</v>
      </c>
      <c r="G24" s="13">
        <f>SUM(G25:G28)</f>
        <v>99459644.459999993</v>
      </c>
      <c r="H24" s="15"/>
      <c r="I24" s="15"/>
      <c r="J24" s="15"/>
      <c r="K24" s="15"/>
      <c r="L24" s="15"/>
      <c r="M24" s="15"/>
    </row>
    <row r="25" spans="1:13" s="4" customFormat="1" ht="25.5">
      <c r="A25" s="7" t="s">
        <v>18</v>
      </c>
      <c r="B25" s="11" t="s">
        <v>19</v>
      </c>
      <c r="C25" s="12" t="s">
        <v>15</v>
      </c>
      <c r="D25" s="8">
        <v>1624</v>
      </c>
      <c r="E25" s="13">
        <v>94807027.849999994</v>
      </c>
      <c r="F25" s="8">
        <v>1564</v>
      </c>
      <c r="G25" s="13">
        <v>94807027.849999994</v>
      </c>
      <c r="H25" s="5"/>
      <c r="I25" s="5"/>
      <c r="J25" s="5"/>
      <c r="K25" s="5"/>
      <c r="L25" s="5"/>
      <c r="M25" s="5"/>
    </row>
    <row r="26" spans="1:13" s="4" customFormat="1" ht="25.5">
      <c r="A26" s="7" t="s">
        <v>20</v>
      </c>
      <c r="B26" s="11" t="s">
        <v>19</v>
      </c>
      <c r="C26" s="12" t="s">
        <v>15</v>
      </c>
      <c r="D26" s="8">
        <v>12</v>
      </c>
      <c r="E26" s="13">
        <v>1596075.93</v>
      </c>
      <c r="F26" s="8">
        <v>12</v>
      </c>
      <c r="G26" s="13">
        <v>1596075.93</v>
      </c>
      <c r="H26" s="5"/>
      <c r="I26" s="5"/>
      <c r="J26" s="5"/>
      <c r="K26" s="5"/>
      <c r="L26" s="5"/>
      <c r="M26" s="5"/>
    </row>
    <row r="27" spans="1:13" s="4" customFormat="1" ht="25.5">
      <c r="A27" s="7" t="s">
        <v>21</v>
      </c>
      <c r="B27" s="11" t="s">
        <v>19</v>
      </c>
      <c r="C27" s="12" t="s">
        <v>15</v>
      </c>
      <c r="D27" s="8">
        <v>16</v>
      </c>
      <c r="E27" s="13">
        <v>1174405.1299999999</v>
      </c>
      <c r="F27" s="8">
        <v>16</v>
      </c>
      <c r="G27" s="13">
        <v>1174405.1299999999</v>
      </c>
      <c r="H27" s="5"/>
      <c r="I27" s="5"/>
      <c r="J27" s="5"/>
      <c r="K27" s="5"/>
      <c r="L27" s="5"/>
      <c r="M27" s="5"/>
    </row>
    <row r="28" spans="1:13" s="4" customFormat="1" ht="76.5">
      <c r="A28" s="7" t="s">
        <v>89</v>
      </c>
      <c r="B28" s="11" t="s">
        <v>90</v>
      </c>
      <c r="C28" s="12" t="s">
        <v>91</v>
      </c>
      <c r="D28" s="8">
        <v>13020</v>
      </c>
      <c r="E28" s="13">
        <v>1882135.55</v>
      </c>
      <c r="F28" s="8">
        <v>12879</v>
      </c>
      <c r="G28" s="13">
        <v>1882135.55</v>
      </c>
      <c r="H28" s="5"/>
      <c r="I28" s="5"/>
      <c r="J28" s="5"/>
      <c r="K28" s="5"/>
      <c r="L28" s="5"/>
      <c r="M28" s="5"/>
    </row>
    <row r="29" spans="1:13" s="4" customFormat="1" ht="18.75">
      <c r="A29" s="25" t="s">
        <v>22</v>
      </c>
      <c r="B29" s="11"/>
      <c r="C29" s="12"/>
      <c r="D29" s="8">
        <f>SUM(D30:D37)</f>
        <v>5396</v>
      </c>
      <c r="E29" s="13">
        <f>SUM(E30:E46)</f>
        <v>503452949.58999985</v>
      </c>
      <c r="F29" s="8">
        <f>SUM(F30:F41)</f>
        <v>10692</v>
      </c>
      <c r="G29" s="13">
        <f>SUM(G30:G46)</f>
        <v>485693930.48999995</v>
      </c>
      <c r="H29" s="5"/>
      <c r="I29" s="5"/>
      <c r="J29" s="5"/>
      <c r="K29" s="5"/>
      <c r="L29" s="5"/>
      <c r="M29" s="5"/>
    </row>
    <row r="30" spans="1:13" s="4" customFormat="1" ht="86.25" customHeight="1">
      <c r="A30" s="7" t="s">
        <v>42</v>
      </c>
      <c r="B30" s="11" t="s">
        <v>23</v>
      </c>
      <c r="C30" s="12" t="s">
        <v>15</v>
      </c>
      <c r="D30" s="8">
        <v>1962</v>
      </c>
      <c r="E30" s="13">
        <v>164085495.87</v>
      </c>
      <c r="F30" s="8">
        <v>1928</v>
      </c>
      <c r="G30" s="13">
        <v>162693015.87</v>
      </c>
      <c r="H30" s="5"/>
      <c r="I30" s="5"/>
      <c r="J30" s="5"/>
      <c r="K30" s="5"/>
      <c r="L30" s="5"/>
      <c r="M30" s="5"/>
    </row>
    <row r="31" spans="1:13" s="4" customFormat="1" ht="88.5" customHeight="1">
      <c r="A31" s="7" t="s">
        <v>43</v>
      </c>
      <c r="B31" s="11" t="s">
        <v>24</v>
      </c>
      <c r="C31" s="12" t="s">
        <v>15</v>
      </c>
      <c r="D31" s="8">
        <v>2516</v>
      </c>
      <c r="E31" s="13">
        <v>210417486.03999999</v>
      </c>
      <c r="F31" s="8">
        <v>2483</v>
      </c>
      <c r="G31" s="13">
        <v>209025006.03999999</v>
      </c>
      <c r="H31" s="5"/>
      <c r="I31" s="5"/>
      <c r="J31" s="5"/>
      <c r="K31" s="5"/>
      <c r="L31" s="5"/>
      <c r="M31" s="5"/>
    </row>
    <row r="32" spans="1:13" s="4" customFormat="1" ht="90" customHeight="1">
      <c r="A32" s="7" t="s">
        <v>44</v>
      </c>
      <c r="B32" s="11" t="s">
        <v>25</v>
      </c>
      <c r="C32" s="12" t="s">
        <v>15</v>
      </c>
      <c r="D32" s="8">
        <v>426</v>
      </c>
      <c r="E32" s="13">
        <v>34874440.270000003</v>
      </c>
      <c r="F32" s="8">
        <v>426</v>
      </c>
      <c r="G32" s="13">
        <v>33481960.27</v>
      </c>
      <c r="H32" s="5"/>
      <c r="I32" s="5"/>
      <c r="J32" s="5"/>
      <c r="K32" s="5"/>
      <c r="L32" s="5"/>
      <c r="M32" s="5"/>
    </row>
    <row r="33" spans="1:13" s="4" customFormat="1" ht="90" customHeight="1">
      <c r="A33" s="7" t="s">
        <v>92</v>
      </c>
      <c r="B33" s="11" t="s">
        <v>13</v>
      </c>
      <c r="C33" s="12" t="s">
        <v>15</v>
      </c>
      <c r="D33" s="8">
        <v>43</v>
      </c>
      <c r="E33" s="13">
        <v>3596165.3</v>
      </c>
      <c r="F33" s="8">
        <v>42</v>
      </c>
      <c r="G33" s="13">
        <v>3596165.3</v>
      </c>
      <c r="H33" s="5"/>
      <c r="I33" s="5"/>
      <c r="J33" s="5"/>
      <c r="K33" s="5"/>
      <c r="L33" s="5"/>
      <c r="M33" s="5"/>
    </row>
    <row r="34" spans="1:13" s="4" customFormat="1" ht="90" customHeight="1">
      <c r="A34" s="7" t="s">
        <v>16</v>
      </c>
      <c r="B34" s="11" t="s">
        <v>13</v>
      </c>
      <c r="C34" s="12" t="s">
        <v>15</v>
      </c>
      <c r="D34" s="8">
        <v>176</v>
      </c>
      <c r="E34" s="13">
        <v>14719188.210000001</v>
      </c>
      <c r="F34" s="8">
        <v>168</v>
      </c>
      <c r="G34" s="13">
        <v>14719188.210000001</v>
      </c>
      <c r="H34" s="5"/>
      <c r="I34" s="5"/>
      <c r="J34" s="5"/>
      <c r="K34" s="5"/>
      <c r="L34" s="5"/>
      <c r="M34" s="5"/>
    </row>
    <row r="35" spans="1:13" s="4" customFormat="1" ht="54" customHeight="1">
      <c r="A35" s="7" t="s">
        <v>93</v>
      </c>
      <c r="B35" s="11" t="s">
        <v>19</v>
      </c>
      <c r="C35" s="12" t="s">
        <v>15</v>
      </c>
      <c r="D35" s="8">
        <v>218</v>
      </c>
      <c r="E35" s="13">
        <v>18231721.760000002</v>
      </c>
      <c r="F35" s="8">
        <v>209</v>
      </c>
      <c r="G35" s="13">
        <v>18231721.760000002</v>
      </c>
      <c r="H35" s="5"/>
      <c r="I35" s="5"/>
      <c r="J35" s="5"/>
      <c r="K35" s="5"/>
      <c r="L35" s="5"/>
      <c r="M35" s="5"/>
    </row>
    <row r="36" spans="1:13" s="4" customFormat="1" ht="90" customHeight="1">
      <c r="A36" s="7" t="s">
        <v>94</v>
      </c>
      <c r="B36" s="11" t="s">
        <v>19</v>
      </c>
      <c r="C36" s="12" t="s">
        <v>15</v>
      </c>
      <c r="D36" s="8">
        <v>1</v>
      </c>
      <c r="E36" s="13">
        <v>83631.75</v>
      </c>
      <c r="F36" s="8">
        <v>1</v>
      </c>
      <c r="G36" s="13">
        <v>83631.75</v>
      </c>
      <c r="H36" s="5"/>
      <c r="I36" s="5"/>
      <c r="J36" s="5"/>
      <c r="K36" s="5"/>
      <c r="L36" s="5"/>
      <c r="M36" s="5"/>
    </row>
    <row r="37" spans="1:13" s="4" customFormat="1" ht="90" customHeight="1">
      <c r="A37" s="7" t="s">
        <v>95</v>
      </c>
      <c r="B37" s="11" t="s">
        <v>23</v>
      </c>
      <c r="C37" s="12" t="s">
        <v>15</v>
      </c>
      <c r="D37" s="8">
        <v>54</v>
      </c>
      <c r="E37" s="13">
        <v>4516114.57</v>
      </c>
      <c r="F37" s="8">
        <v>54</v>
      </c>
      <c r="G37" s="13">
        <v>4516114.57</v>
      </c>
      <c r="H37" s="5"/>
      <c r="I37" s="5"/>
      <c r="J37" s="5"/>
      <c r="K37" s="5"/>
      <c r="L37" s="5"/>
      <c r="M37" s="5"/>
    </row>
    <row r="38" spans="1:13" s="4" customFormat="1" ht="63" customHeight="1">
      <c r="A38" s="7" t="s">
        <v>58</v>
      </c>
      <c r="B38" s="11" t="s">
        <v>45</v>
      </c>
      <c r="C38" s="12" t="s">
        <v>15</v>
      </c>
      <c r="D38" s="8">
        <v>2551</v>
      </c>
      <c r="E38" s="13">
        <v>5273066.05</v>
      </c>
      <c r="F38" s="8">
        <v>2551</v>
      </c>
      <c r="G38" s="13">
        <v>5273066.05</v>
      </c>
      <c r="H38" s="5"/>
      <c r="I38" s="5"/>
      <c r="J38" s="5"/>
      <c r="K38" s="5"/>
      <c r="L38" s="5"/>
      <c r="M38" s="5"/>
    </row>
    <row r="39" spans="1:13" s="4" customFormat="1" ht="25.5">
      <c r="A39" s="7" t="s">
        <v>27</v>
      </c>
      <c r="B39" s="11" t="s">
        <v>26</v>
      </c>
      <c r="C39" s="12" t="s">
        <v>15</v>
      </c>
      <c r="D39" s="8">
        <v>1948</v>
      </c>
      <c r="E39" s="13">
        <v>33758769.649999999</v>
      </c>
      <c r="F39" s="8">
        <v>1948</v>
      </c>
      <c r="G39" s="13">
        <v>23744000</v>
      </c>
      <c r="H39" s="5"/>
      <c r="I39" s="5"/>
      <c r="J39" s="5"/>
      <c r="K39" s="5"/>
      <c r="L39" s="5"/>
      <c r="M39" s="5"/>
    </row>
    <row r="40" spans="1:13" s="4" customFormat="1" ht="25.5">
      <c r="A40" s="7" t="s">
        <v>28</v>
      </c>
      <c r="B40" s="11" t="s">
        <v>26</v>
      </c>
      <c r="C40" s="12" t="s">
        <v>15</v>
      </c>
      <c r="D40" s="8">
        <v>774</v>
      </c>
      <c r="E40" s="13">
        <v>10068691.77</v>
      </c>
      <c r="F40" s="8">
        <v>774</v>
      </c>
      <c r="G40" s="13">
        <v>7081745.5700000003</v>
      </c>
      <c r="H40" s="5"/>
      <c r="I40" s="5"/>
      <c r="J40" s="5"/>
      <c r="K40" s="5"/>
      <c r="L40" s="5"/>
      <c r="M40" s="5"/>
    </row>
    <row r="41" spans="1:13" s="4" customFormat="1" ht="25.5">
      <c r="A41" s="7" t="s">
        <v>29</v>
      </c>
      <c r="B41" s="11" t="s">
        <v>26</v>
      </c>
      <c r="C41" s="12" t="s">
        <v>15</v>
      </c>
      <c r="D41" s="8">
        <v>108</v>
      </c>
      <c r="E41" s="13">
        <v>1639888.58</v>
      </c>
      <c r="F41" s="8">
        <v>108</v>
      </c>
      <c r="G41" s="13">
        <v>1153404.43</v>
      </c>
      <c r="H41" s="5"/>
      <c r="I41" s="5"/>
      <c r="J41" s="5"/>
      <c r="K41" s="5"/>
      <c r="L41" s="5"/>
      <c r="M41" s="5"/>
    </row>
    <row r="42" spans="1:13" s="10" customFormat="1" ht="51">
      <c r="A42" s="7" t="s">
        <v>96</v>
      </c>
      <c r="B42" s="11" t="s">
        <v>30</v>
      </c>
      <c r="C42" s="12" t="s">
        <v>31</v>
      </c>
      <c r="D42" s="8">
        <v>3958</v>
      </c>
      <c r="E42" s="13">
        <v>865509.08</v>
      </c>
      <c r="F42" s="8">
        <v>3958</v>
      </c>
      <c r="G42" s="13">
        <v>772129.98</v>
      </c>
      <c r="H42" s="9"/>
      <c r="I42" s="9"/>
      <c r="J42" s="9"/>
      <c r="K42" s="9"/>
      <c r="L42" s="9"/>
      <c r="M42" s="9"/>
    </row>
    <row r="43" spans="1:13" s="10" customFormat="1" ht="76.5">
      <c r="A43" s="7" t="s">
        <v>97</v>
      </c>
      <c r="B43" s="11" t="s">
        <v>90</v>
      </c>
      <c r="C43" s="12" t="s">
        <v>31</v>
      </c>
      <c r="D43" s="8">
        <v>2148</v>
      </c>
      <c r="E43" s="13">
        <v>570094.93999999994</v>
      </c>
      <c r="F43" s="8">
        <v>2148</v>
      </c>
      <c r="G43" s="13">
        <v>570094.93999999994</v>
      </c>
      <c r="H43" s="9"/>
      <c r="I43" s="9"/>
      <c r="J43" s="9"/>
      <c r="K43" s="9"/>
      <c r="L43" s="9"/>
      <c r="M43" s="9"/>
    </row>
    <row r="44" spans="1:13" s="10" customFormat="1" ht="51">
      <c r="A44" s="7" t="s">
        <v>98</v>
      </c>
      <c r="B44" s="11" t="s">
        <v>99</v>
      </c>
      <c r="C44" s="12" t="s">
        <v>100</v>
      </c>
      <c r="D44" s="8">
        <v>4</v>
      </c>
      <c r="E44" s="13">
        <v>334527</v>
      </c>
      <c r="F44" s="8">
        <v>4</v>
      </c>
      <c r="G44" s="13">
        <v>334527</v>
      </c>
      <c r="H44" s="9"/>
      <c r="I44" s="9"/>
      <c r="J44" s="9"/>
      <c r="K44" s="9"/>
      <c r="L44" s="9"/>
      <c r="M44" s="9"/>
    </row>
    <row r="45" spans="1:13" s="10" customFormat="1" ht="76.5">
      <c r="A45" s="7" t="s">
        <v>101</v>
      </c>
      <c r="B45" s="11" t="s">
        <v>102</v>
      </c>
      <c r="C45" s="12" t="s">
        <v>103</v>
      </c>
      <c r="D45" s="8">
        <v>1</v>
      </c>
      <c r="E45" s="13">
        <v>83631.75</v>
      </c>
      <c r="F45" s="8">
        <v>1</v>
      </c>
      <c r="G45" s="13">
        <v>83631.75</v>
      </c>
      <c r="H45" s="9"/>
      <c r="I45" s="9"/>
      <c r="J45" s="9"/>
      <c r="K45" s="9"/>
      <c r="L45" s="9"/>
      <c r="M45" s="9"/>
    </row>
    <row r="46" spans="1:13" s="10" customFormat="1" ht="114.75">
      <c r="A46" s="7" t="s">
        <v>104</v>
      </c>
      <c r="B46" s="11" t="s">
        <v>105</v>
      </c>
      <c r="C46" s="12" t="s">
        <v>103</v>
      </c>
      <c r="D46" s="8">
        <v>4</v>
      </c>
      <c r="E46" s="13">
        <v>334527</v>
      </c>
      <c r="F46" s="8">
        <v>4</v>
      </c>
      <c r="G46" s="13">
        <v>334527</v>
      </c>
      <c r="H46" s="9"/>
      <c r="I46" s="9"/>
      <c r="J46" s="9"/>
      <c r="K46" s="9"/>
      <c r="L46" s="9"/>
      <c r="M46" s="9"/>
    </row>
    <row r="47" spans="1:13" s="4" customFormat="1" ht="18.75">
      <c r="A47" s="22" t="s">
        <v>32</v>
      </c>
      <c r="B47" s="11"/>
      <c r="C47" s="12"/>
      <c r="D47" s="8"/>
      <c r="E47" s="13">
        <f>SUM(E48:E71)</f>
        <v>16366692.360000001</v>
      </c>
      <c r="F47" s="8"/>
      <c r="G47" s="13">
        <f>SUM(G48:G71)</f>
        <v>16366692.360000001</v>
      </c>
      <c r="H47" s="5"/>
      <c r="I47" s="5"/>
      <c r="J47" s="5"/>
      <c r="K47" s="5"/>
      <c r="L47" s="5"/>
      <c r="M47" s="5"/>
    </row>
    <row r="48" spans="1:13" s="4" customFormat="1" ht="89.25">
      <c r="A48" s="7" t="s">
        <v>33</v>
      </c>
      <c r="B48" s="11" t="s">
        <v>46</v>
      </c>
      <c r="C48" s="12" t="s">
        <v>15</v>
      </c>
      <c r="D48" s="8">
        <v>20</v>
      </c>
      <c r="E48" s="13">
        <v>1516116.96</v>
      </c>
      <c r="F48" s="8">
        <v>20</v>
      </c>
      <c r="G48" s="13">
        <v>1516116.96</v>
      </c>
      <c r="H48" s="52"/>
      <c r="I48" s="5"/>
      <c r="J48" s="5"/>
      <c r="K48" s="5"/>
      <c r="L48" s="5"/>
      <c r="M48" s="5"/>
    </row>
    <row r="49" spans="1:13" s="4" customFormat="1" ht="89.25">
      <c r="A49" s="7" t="s">
        <v>34</v>
      </c>
      <c r="B49" s="11" t="s">
        <v>47</v>
      </c>
      <c r="C49" s="12" t="s">
        <v>15</v>
      </c>
      <c r="D49" s="8">
        <v>26</v>
      </c>
      <c r="E49" s="13">
        <v>1510688.56</v>
      </c>
      <c r="F49" s="8">
        <v>26</v>
      </c>
      <c r="G49" s="13">
        <v>1510688.56</v>
      </c>
      <c r="H49" s="52"/>
      <c r="I49" s="5"/>
      <c r="J49" s="5"/>
      <c r="K49" s="5"/>
      <c r="L49" s="5"/>
      <c r="M49" s="5"/>
    </row>
    <row r="50" spans="1:13" s="4" customFormat="1" ht="89.25">
      <c r="A50" s="7" t="s">
        <v>59</v>
      </c>
      <c r="B50" s="11" t="s">
        <v>60</v>
      </c>
      <c r="C50" s="12" t="s">
        <v>15</v>
      </c>
      <c r="D50" s="8">
        <v>14</v>
      </c>
      <c r="E50" s="13">
        <v>336911.66</v>
      </c>
      <c r="F50" s="8">
        <v>14</v>
      </c>
      <c r="G50" s="13">
        <v>336911.66</v>
      </c>
      <c r="H50" s="52"/>
      <c r="I50" s="5"/>
      <c r="J50" s="5"/>
      <c r="K50" s="5"/>
      <c r="L50" s="5"/>
      <c r="M50" s="5"/>
    </row>
    <row r="51" spans="1:13" s="4" customFormat="1" ht="89.25">
      <c r="A51" s="7" t="s">
        <v>35</v>
      </c>
      <c r="B51" s="11" t="s">
        <v>48</v>
      </c>
      <c r="C51" s="12" t="s">
        <v>15</v>
      </c>
      <c r="D51" s="8">
        <v>38</v>
      </c>
      <c r="E51" s="13">
        <v>1723250.37</v>
      </c>
      <c r="F51" s="8">
        <v>38</v>
      </c>
      <c r="G51" s="13">
        <v>1723250.37</v>
      </c>
      <c r="H51" s="52"/>
      <c r="I51" s="5"/>
      <c r="J51" s="5"/>
      <c r="K51" s="5"/>
      <c r="L51" s="5"/>
      <c r="M51" s="5"/>
    </row>
    <row r="52" spans="1:13" s="4" customFormat="1" ht="102">
      <c r="A52" s="7" t="s">
        <v>36</v>
      </c>
      <c r="B52" s="11" t="s">
        <v>49</v>
      </c>
      <c r="C52" s="12" t="s">
        <v>15</v>
      </c>
      <c r="D52" s="8">
        <v>20</v>
      </c>
      <c r="E52" s="13">
        <v>339621.83</v>
      </c>
      <c r="F52" s="8">
        <v>20</v>
      </c>
      <c r="G52" s="13">
        <v>339621.83</v>
      </c>
      <c r="H52" s="52"/>
      <c r="I52" s="5"/>
      <c r="J52" s="5"/>
      <c r="K52" s="5"/>
      <c r="L52" s="5"/>
      <c r="M52" s="5"/>
    </row>
    <row r="53" spans="1:13" s="4" customFormat="1" ht="73.5" customHeight="1">
      <c r="A53" s="7" t="s">
        <v>37</v>
      </c>
      <c r="B53" s="11" t="s">
        <v>50</v>
      </c>
      <c r="C53" s="12" t="s">
        <v>15</v>
      </c>
      <c r="D53" s="8">
        <v>47</v>
      </c>
      <c r="E53" s="13">
        <v>372086.02</v>
      </c>
      <c r="F53" s="8">
        <v>47</v>
      </c>
      <c r="G53" s="13">
        <v>372086.02</v>
      </c>
      <c r="H53" s="52"/>
      <c r="I53" s="5"/>
      <c r="J53" s="5"/>
      <c r="K53" s="5"/>
      <c r="L53" s="5"/>
      <c r="M53" s="5"/>
    </row>
    <row r="54" spans="1:13" s="4" customFormat="1" ht="89.25">
      <c r="A54" s="7" t="s">
        <v>38</v>
      </c>
      <c r="B54" s="11" t="s">
        <v>51</v>
      </c>
      <c r="C54" s="12" t="s">
        <v>15</v>
      </c>
      <c r="D54" s="8">
        <v>24</v>
      </c>
      <c r="E54" s="13">
        <v>551564.29</v>
      </c>
      <c r="F54" s="8">
        <v>24</v>
      </c>
      <c r="G54" s="13">
        <v>551564.29</v>
      </c>
      <c r="H54" s="52"/>
      <c r="I54" s="5"/>
      <c r="J54" s="5"/>
      <c r="K54" s="5"/>
      <c r="L54" s="5"/>
      <c r="M54" s="5"/>
    </row>
    <row r="55" spans="1:13" s="4" customFormat="1" ht="76.5">
      <c r="A55" s="7" t="s">
        <v>52</v>
      </c>
      <c r="B55" s="11" t="s">
        <v>53</v>
      </c>
      <c r="C55" s="12" t="s">
        <v>15</v>
      </c>
      <c r="D55" s="8">
        <v>24</v>
      </c>
      <c r="E55" s="13">
        <v>342801.79</v>
      </c>
      <c r="F55" s="8">
        <v>24</v>
      </c>
      <c r="G55" s="13">
        <v>342801.79</v>
      </c>
      <c r="H55" s="52"/>
      <c r="I55" s="5"/>
      <c r="J55" s="5"/>
      <c r="K55" s="5"/>
      <c r="L55" s="5"/>
      <c r="M55" s="5"/>
    </row>
    <row r="56" spans="1:13" s="4" customFormat="1" ht="76.5">
      <c r="A56" s="7" t="s">
        <v>39</v>
      </c>
      <c r="B56" s="11" t="s">
        <v>40</v>
      </c>
      <c r="C56" s="32" t="s">
        <v>106</v>
      </c>
      <c r="D56" s="8">
        <v>6</v>
      </c>
      <c r="E56" s="13">
        <v>505165.8</v>
      </c>
      <c r="F56" s="8">
        <v>6</v>
      </c>
      <c r="G56" s="13">
        <v>505165.8</v>
      </c>
      <c r="H56" s="52"/>
      <c r="I56" s="5"/>
      <c r="J56" s="5"/>
      <c r="K56" s="5"/>
      <c r="L56" s="5"/>
      <c r="M56" s="5"/>
    </row>
    <row r="57" spans="1:13" s="4" customFormat="1" ht="229.5">
      <c r="A57" s="7" t="s">
        <v>54</v>
      </c>
      <c r="B57" s="11" t="s">
        <v>41</v>
      </c>
      <c r="C57" s="32" t="s">
        <v>106</v>
      </c>
      <c r="D57" s="8">
        <v>6</v>
      </c>
      <c r="E57" s="13">
        <v>137171.31</v>
      </c>
      <c r="F57" s="8">
        <v>6</v>
      </c>
      <c r="G57" s="13">
        <v>137171.31</v>
      </c>
      <c r="H57" s="52"/>
      <c r="I57" s="5"/>
      <c r="J57" s="5"/>
      <c r="K57" s="5"/>
      <c r="L57" s="5"/>
      <c r="M57" s="5"/>
    </row>
    <row r="58" spans="1:13" s="4" customFormat="1" ht="89.25">
      <c r="A58" s="7" t="s">
        <v>107</v>
      </c>
      <c r="B58" s="11" t="s">
        <v>51</v>
      </c>
      <c r="C58" s="12" t="s">
        <v>15</v>
      </c>
      <c r="D58" s="8">
        <v>22</v>
      </c>
      <c r="E58" s="13">
        <v>1516116.96</v>
      </c>
      <c r="F58" s="8">
        <v>22</v>
      </c>
      <c r="G58" s="13">
        <v>1516116.96</v>
      </c>
      <c r="H58" s="52"/>
      <c r="I58" s="5"/>
      <c r="J58" s="5"/>
      <c r="K58" s="5"/>
      <c r="L58" s="5"/>
      <c r="M58" s="5"/>
    </row>
    <row r="59" spans="1:13" s="4" customFormat="1" ht="89.25">
      <c r="A59" s="7" t="s">
        <v>108</v>
      </c>
      <c r="B59" s="11" t="s">
        <v>109</v>
      </c>
      <c r="C59" s="12" t="s">
        <v>15</v>
      </c>
      <c r="D59" s="8">
        <v>30</v>
      </c>
      <c r="E59" s="13">
        <v>1510688.56</v>
      </c>
      <c r="F59" s="8">
        <v>30</v>
      </c>
      <c r="G59" s="13">
        <v>1510688.56</v>
      </c>
      <c r="H59" s="52"/>
      <c r="I59" s="5"/>
      <c r="J59" s="5"/>
      <c r="K59" s="5"/>
      <c r="L59" s="5"/>
      <c r="M59" s="5"/>
    </row>
    <row r="60" spans="1:13" s="4" customFormat="1" ht="76.5">
      <c r="A60" s="7" t="s">
        <v>110</v>
      </c>
      <c r="B60" s="11" t="s">
        <v>50</v>
      </c>
      <c r="C60" s="12" t="s">
        <v>15</v>
      </c>
      <c r="D60" s="8">
        <v>32</v>
      </c>
      <c r="E60" s="13">
        <v>336911.66</v>
      </c>
      <c r="F60" s="8">
        <v>32</v>
      </c>
      <c r="G60" s="13">
        <v>336911.66</v>
      </c>
      <c r="H60" s="52"/>
      <c r="I60" s="5"/>
      <c r="J60" s="5"/>
      <c r="K60" s="5"/>
      <c r="L60" s="5"/>
      <c r="M60" s="5"/>
    </row>
    <row r="61" spans="1:13" s="4" customFormat="1" ht="81" customHeight="1">
      <c r="A61" s="7" t="s">
        <v>111</v>
      </c>
      <c r="B61" s="11" t="s">
        <v>112</v>
      </c>
      <c r="C61" s="12" t="s">
        <v>15</v>
      </c>
      <c r="D61" s="8">
        <v>20</v>
      </c>
      <c r="E61" s="13">
        <v>1723250.37</v>
      </c>
      <c r="F61" s="8">
        <v>20</v>
      </c>
      <c r="G61" s="13">
        <v>1723250.37</v>
      </c>
      <c r="H61" s="52"/>
      <c r="I61" s="5"/>
      <c r="J61" s="5"/>
      <c r="K61" s="5"/>
      <c r="L61" s="5"/>
      <c r="M61" s="5"/>
    </row>
    <row r="62" spans="1:13" s="4" customFormat="1" ht="102.75" customHeight="1">
      <c r="A62" s="7" t="s">
        <v>111</v>
      </c>
      <c r="B62" s="11" t="s">
        <v>113</v>
      </c>
      <c r="C62" s="12" t="s">
        <v>15</v>
      </c>
      <c r="D62" s="8">
        <v>10</v>
      </c>
      <c r="E62" s="13">
        <v>339621.83</v>
      </c>
      <c r="F62" s="8">
        <v>10</v>
      </c>
      <c r="G62" s="13">
        <v>339621.83</v>
      </c>
      <c r="H62" s="52"/>
      <c r="I62" s="5"/>
      <c r="J62" s="5"/>
      <c r="K62" s="5"/>
      <c r="L62" s="5"/>
      <c r="M62" s="5"/>
    </row>
    <row r="63" spans="1:13" s="4" customFormat="1" ht="91.5" customHeight="1">
      <c r="A63" s="7" t="s">
        <v>114</v>
      </c>
      <c r="B63" s="11" t="s">
        <v>46</v>
      </c>
      <c r="C63" s="12" t="s">
        <v>15</v>
      </c>
      <c r="D63" s="8">
        <v>6</v>
      </c>
      <c r="E63" s="13">
        <v>372086.02</v>
      </c>
      <c r="F63" s="8">
        <v>6</v>
      </c>
      <c r="G63" s="13">
        <v>372086.02</v>
      </c>
      <c r="H63" s="52"/>
      <c r="I63" s="5"/>
      <c r="J63" s="5"/>
      <c r="K63" s="5"/>
      <c r="L63" s="5"/>
      <c r="M63" s="5"/>
    </row>
    <row r="64" spans="1:13" s="4" customFormat="1" ht="90.75" customHeight="1">
      <c r="A64" s="7" t="s">
        <v>115</v>
      </c>
      <c r="B64" s="11" t="s">
        <v>49</v>
      </c>
      <c r="C64" s="12" t="s">
        <v>15</v>
      </c>
      <c r="D64" s="8">
        <v>16</v>
      </c>
      <c r="E64" s="13">
        <v>551564.29</v>
      </c>
      <c r="F64" s="8">
        <v>16</v>
      </c>
      <c r="G64" s="13">
        <v>551564.29</v>
      </c>
      <c r="H64" s="52"/>
      <c r="I64" s="5"/>
      <c r="J64" s="5"/>
      <c r="K64" s="5"/>
      <c r="L64" s="5"/>
      <c r="M64" s="5"/>
    </row>
    <row r="65" spans="1:13" s="4" customFormat="1" ht="96" customHeight="1">
      <c r="A65" s="7" t="s">
        <v>115</v>
      </c>
      <c r="B65" s="11" t="s">
        <v>116</v>
      </c>
      <c r="C65" s="12" t="s">
        <v>15</v>
      </c>
      <c r="D65" s="8">
        <v>10</v>
      </c>
      <c r="E65" s="13">
        <v>342801.79</v>
      </c>
      <c r="F65" s="8">
        <v>10</v>
      </c>
      <c r="G65" s="13">
        <v>342801.79</v>
      </c>
      <c r="H65" s="52"/>
      <c r="I65" s="5"/>
      <c r="J65" s="5"/>
      <c r="K65" s="5"/>
      <c r="L65" s="5"/>
      <c r="M65" s="5"/>
    </row>
    <row r="66" spans="1:13" s="4" customFormat="1" ht="89.25">
      <c r="A66" s="7" t="s">
        <v>117</v>
      </c>
      <c r="B66" s="11" t="s">
        <v>48</v>
      </c>
      <c r="C66" s="12" t="s">
        <v>15</v>
      </c>
      <c r="D66" s="8">
        <v>25</v>
      </c>
      <c r="E66" s="13">
        <v>505165.8</v>
      </c>
      <c r="F66" s="8">
        <v>25</v>
      </c>
      <c r="G66" s="13">
        <v>505165.8</v>
      </c>
      <c r="H66" s="52"/>
      <c r="I66" s="5"/>
      <c r="J66" s="5"/>
      <c r="K66" s="5"/>
      <c r="L66" s="5"/>
      <c r="M66" s="5"/>
    </row>
    <row r="67" spans="1:13" s="4" customFormat="1" ht="89.25">
      <c r="A67" s="7" t="s">
        <v>118</v>
      </c>
      <c r="B67" s="11" t="s">
        <v>119</v>
      </c>
      <c r="C67" s="12" t="s">
        <v>15</v>
      </c>
      <c r="D67" s="8">
        <v>20</v>
      </c>
      <c r="E67" s="13">
        <v>342801.79</v>
      </c>
      <c r="F67" s="8">
        <v>20</v>
      </c>
      <c r="G67" s="13">
        <v>342801.79</v>
      </c>
      <c r="H67" s="52"/>
      <c r="I67" s="5"/>
      <c r="J67" s="5"/>
      <c r="K67" s="5"/>
      <c r="L67" s="5"/>
      <c r="M67" s="5"/>
    </row>
    <row r="68" spans="1:13" s="4" customFormat="1" ht="89.25">
      <c r="A68" s="7" t="s">
        <v>120</v>
      </c>
      <c r="B68" s="11" t="s">
        <v>60</v>
      </c>
      <c r="C68" s="12" t="s">
        <v>15</v>
      </c>
      <c r="D68" s="8">
        <v>28</v>
      </c>
      <c r="E68" s="13">
        <v>505165.8</v>
      </c>
      <c r="F68" s="8">
        <v>28</v>
      </c>
      <c r="G68" s="13">
        <v>505165.8</v>
      </c>
      <c r="H68" s="52"/>
      <c r="I68" s="5"/>
      <c r="J68" s="5"/>
      <c r="K68" s="5"/>
      <c r="L68" s="5"/>
      <c r="M68" s="5"/>
    </row>
    <row r="69" spans="1:13" s="4" customFormat="1" ht="76.5">
      <c r="A69" s="7" t="s">
        <v>121</v>
      </c>
      <c r="B69" s="11" t="s">
        <v>53</v>
      </c>
      <c r="C69" s="12" t="s">
        <v>15</v>
      </c>
      <c r="D69" s="8">
        <v>15</v>
      </c>
      <c r="E69" s="13">
        <v>342801.79</v>
      </c>
      <c r="F69" s="8">
        <v>15</v>
      </c>
      <c r="G69" s="13">
        <v>342801.79</v>
      </c>
      <c r="H69" s="52"/>
      <c r="I69" s="5"/>
      <c r="J69" s="5"/>
      <c r="K69" s="5"/>
      <c r="L69" s="5"/>
      <c r="M69" s="5"/>
    </row>
    <row r="70" spans="1:13" s="4" customFormat="1" ht="76.5">
      <c r="A70" s="7" t="s">
        <v>122</v>
      </c>
      <c r="B70" s="11" t="s">
        <v>40</v>
      </c>
      <c r="C70" s="32" t="s">
        <v>106</v>
      </c>
      <c r="D70" s="8">
        <v>1</v>
      </c>
      <c r="E70" s="13">
        <v>505165.8</v>
      </c>
      <c r="F70" s="8">
        <v>1</v>
      </c>
      <c r="G70" s="13">
        <v>505165.8</v>
      </c>
      <c r="H70" s="52"/>
      <c r="I70" s="5"/>
      <c r="J70" s="5"/>
      <c r="K70" s="5"/>
      <c r="L70" s="5"/>
      <c r="M70" s="5"/>
    </row>
    <row r="71" spans="1:13" s="4" customFormat="1" ht="229.5">
      <c r="A71" s="7" t="s">
        <v>123</v>
      </c>
      <c r="B71" s="11" t="s">
        <v>41</v>
      </c>
      <c r="C71" s="32" t="s">
        <v>106</v>
      </c>
      <c r="D71" s="8">
        <v>1</v>
      </c>
      <c r="E71" s="13">
        <v>137171.31</v>
      </c>
      <c r="F71" s="8">
        <v>1</v>
      </c>
      <c r="G71" s="13">
        <v>137171.31</v>
      </c>
      <c r="H71" s="52"/>
      <c r="I71" s="5"/>
      <c r="J71" s="5"/>
      <c r="K71" s="5"/>
      <c r="L71" s="5"/>
      <c r="M71" s="5"/>
    </row>
    <row r="72" spans="1:13">
      <c r="A72" s="26"/>
      <c r="B72" s="26"/>
      <c r="C72" s="27" t="s">
        <v>10</v>
      </c>
      <c r="D72" s="18" t="s">
        <v>11</v>
      </c>
      <c r="E72" s="28">
        <f>E47+E29+E20</f>
        <v>774276558.40999985</v>
      </c>
      <c r="F72" s="18" t="s">
        <v>11</v>
      </c>
      <c r="G72" s="28">
        <f>G47+G29+G20</f>
        <v>756517539.30999994</v>
      </c>
      <c r="H72" s="6"/>
      <c r="I72" s="5"/>
      <c r="J72" s="6"/>
      <c r="K72" s="6"/>
      <c r="L72" s="6"/>
      <c r="M72" s="6"/>
    </row>
    <row r="73" spans="1:13">
      <c r="A73" s="41" t="s">
        <v>0</v>
      </c>
      <c r="B73" s="42"/>
      <c r="C73" s="42"/>
      <c r="D73" s="42"/>
      <c r="E73" s="42"/>
      <c r="F73" s="42"/>
      <c r="G73" s="42"/>
      <c r="H73" s="6"/>
      <c r="I73" s="6"/>
      <c r="J73" s="6"/>
      <c r="K73" s="6"/>
      <c r="L73" s="6"/>
      <c r="M73" s="6"/>
    </row>
    <row r="74" spans="1:13">
      <c r="A74" s="41" t="s">
        <v>57</v>
      </c>
      <c r="B74" s="42"/>
      <c r="C74" s="42"/>
      <c r="D74" s="42"/>
      <c r="E74" s="42"/>
      <c r="F74" s="42"/>
      <c r="G74" s="42"/>
    </row>
    <row r="75" spans="1:13">
      <c r="A75" s="43" t="s">
        <v>61</v>
      </c>
      <c r="B75" s="43"/>
      <c r="C75" s="43"/>
      <c r="D75" s="43"/>
      <c r="E75" s="43"/>
      <c r="F75" s="43"/>
      <c r="G75" s="43"/>
    </row>
    <row r="76" spans="1:13">
      <c r="A76" s="44" t="s">
        <v>1</v>
      </c>
      <c r="B76" s="44"/>
      <c r="C76" s="44"/>
      <c r="D76" s="44"/>
      <c r="E76" s="44"/>
      <c r="F76" s="44"/>
      <c r="G76" s="44"/>
    </row>
    <row r="77" spans="1:13">
      <c r="A77" s="29"/>
      <c r="B77" s="1"/>
      <c r="C77" s="1"/>
      <c r="D77" s="1"/>
      <c r="E77" s="1"/>
      <c r="F77" s="1"/>
      <c r="G77" s="1"/>
    </row>
    <row r="78" spans="1:13">
      <c r="A78" s="45" t="s">
        <v>2</v>
      </c>
      <c r="B78" s="46"/>
      <c r="C78" s="47" t="s">
        <v>3</v>
      </c>
      <c r="D78" s="49" t="s">
        <v>4</v>
      </c>
      <c r="E78" s="50"/>
      <c r="F78" s="49" t="s">
        <v>5</v>
      </c>
      <c r="G78" s="50"/>
    </row>
    <row r="79" spans="1:13">
      <c r="A79" s="30" t="s">
        <v>6</v>
      </c>
      <c r="B79" s="2" t="s">
        <v>7</v>
      </c>
      <c r="C79" s="48"/>
      <c r="D79" s="2" t="s">
        <v>8</v>
      </c>
      <c r="E79" s="2" t="s">
        <v>9</v>
      </c>
      <c r="F79" s="2" t="s">
        <v>8</v>
      </c>
      <c r="G79" s="2" t="s">
        <v>9</v>
      </c>
    </row>
    <row r="80" spans="1:13">
      <c r="A80" s="31">
        <v>1</v>
      </c>
      <c r="B80" s="3">
        <v>2</v>
      </c>
      <c r="C80" s="3">
        <v>3</v>
      </c>
      <c r="D80" s="3">
        <v>4</v>
      </c>
      <c r="E80" s="3">
        <v>5</v>
      </c>
      <c r="F80" s="3">
        <v>6</v>
      </c>
      <c r="G80" s="3">
        <v>7</v>
      </c>
    </row>
    <row r="81" spans="1:10">
      <c r="A81" s="34" t="s">
        <v>62</v>
      </c>
      <c r="B81" s="18"/>
      <c r="C81" s="18"/>
      <c r="D81" s="18"/>
      <c r="E81" s="39">
        <f>E82+E83</f>
        <v>50765292.82</v>
      </c>
      <c r="F81" s="18"/>
      <c r="G81" s="39">
        <f>G82+G83</f>
        <v>50765292.82</v>
      </c>
    </row>
    <row r="82" spans="1:10" ht="102">
      <c r="A82" s="7" t="s">
        <v>124</v>
      </c>
      <c r="B82" s="11" t="s">
        <v>63</v>
      </c>
      <c r="C82" s="32" t="s">
        <v>125</v>
      </c>
      <c r="D82" s="38">
        <v>28</v>
      </c>
      <c r="E82" s="35">
        <v>49515292.82</v>
      </c>
      <c r="F82" s="38">
        <v>28</v>
      </c>
      <c r="G82" s="36">
        <v>49515292.82</v>
      </c>
    </row>
    <row r="83" spans="1:10" ht="38.25">
      <c r="A83" s="7" t="s">
        <v>126</v>
      </c>
      <c r="B83" s="11" t="s">
        <v>65</v>
      </c>
      <c r="C83" s="32" t="s">
        <v>66</v>
      </c>
      <c r="D83" s="33">
        <v>565</v>
      </c>
      <c r="E83" s="35">
        <v>1250000</v>
      </c>
      <c r="F83" s="33">
        <v>565</v>
      </c>
      <c r="G83" s="36">
        <v>1250000</v>
      </c>
    </row>
    <row r="84" spans="1:10">
      <c r="A84" s="34" t="s">
        <v>67</v>
      </c>
      <c r="B84" s="11"/>
      <c r="C84" s="32"/>
      <c r="D84" s="53"/>
      <c r="E84" s="35">
        <f>E85+E86+E87+E88</f>
        <v>25426434.27</v>
      </c>
      <c r="F84" s="33"/>
      <c r="G84" s="35">
        <f>G85+G86+G87+G88</f>
        <v>25426434.27</v>
      </c>
      <c r="H84" s="6"/>
    </row>
    <row r="85" spans="1:10" ht="102">
      <c r="A85" s="7" t="s">
        <v>68</v>
      </c>
      <c r="B85" s="11" t="s">
        <v>69</v>
      </c>
      <c r="C85" s="32" t="s">
        <v>64</v>
      </c>
      <c r="D85" s="33">
        <v>18000</v>
      </c>
      <c r="E85" s="35">
        <v>3142114.81</v>
      </c>
      <c r="F85" s="33">
        <v>18145</v>
      </c>
      <c r="G85" s="36">
        <v>3142114.81</v>
      </c>
      <c r="H85" s="54"/>
      <c r="I85" s="6"/>
    </row>
    <row r="86" spans="1:10" ht="114.75">
      <c r="A86" s="7" t="s">
        <v>70</v>
      </c>
      <c r="B86" s="11" t="s">
        <v>71</v>
      </c>
      <c r="C86" s="32" t="s">
        <v>64</v>
      </c>
      <c r="D86" s="33">
        <v>35000</v>
      </c>
      <c r="E86" s="35">
        <v>4125411.44</v>
      </c>
      <c r="F86" s="33">
        <v>35123</v>
      </c>
      <c r="G86" s="36">
        <v>4125411.44</v>
      </c>
      <c r="H86" s="54"/>
      <c r="I86" s="6"/>
    </row>
    <row r="87" spans="1:10" ht="114.75">
      <c r="A87" s="7" t="s">
        <v>72</v>
      </c>
      <c r="B87" s="11" t="s">
        <v>73</v>
      </c>
      <c r="C87" s="32" t="s">
        <v>64</v>
      </c>
      <c r="D87" s="33">
        <v>119700</v>
      </c>
      <c r="E87" s="35">
        <v>17490903.02</v>
      </c>
      <c r="F87" s="33">
        <v>11885</v>
      </c>
      <c r="G87" s="36">
        <v>17490903.02</v>
      </c>
      <c r="H87" s="54"/>
      <c r="I87" s="6"/>
    </row>
    <row r="88" spans="1:10" ht="114.75">
      <c r="A88" s="7" t="s">
        <v>127</v>
      </c>
      <c r="B88" s="11" t="s">
        <v>74</v>
      </c>
      <c r="C88" s="32" t="s">
        <v>75</v>
      </c>
      <c r="D88" s="33">
        <v>109840</v>
      </c>
      <c r="E88" s="35">
        <v>668005</v>
      </c>
      <c r="F88" s="33">
        <v>109978</v>
      </c>
      <c r="G88" s="36">
        <v>668005</v>
      </c>
    </row>
    <row r="89" spans="1:10">
      <c r="A89" s="34" t="s">
        <v>76</v>
      </c>
      <c r="B89" s="11"/>
      <c r="C89" s="32"/>
      <c r="D89" s="33"/>
      <c r="E89" s="35">
        <f>E90+E91+E92+E93+E94</f>
        <v>21664566.589999996</v>
      </c>
      <c r="F89" s="33"/>
      <c r="G89" s="35">
        <f>G90+G91+G92+G93+G94</f>
        <v>21664566.589999996</v>
      </c>
      <c r="H89" s="6"/>
    </row>
    <row r="90" spans="1:10" ht="89.25">
      <c r="A90" s="7" t="s">
        <v>77</v>
      </c>
      <c r="B90" s="7" t="s">
        <v>78</v>
      </c>
      <c r="C90" s="32" t="s">
        <v>79</v>
      </c>
      <c r="D90" s="33">
        <v>12771</v>
      </c>
      <c r="E90" s="35">
        <v>5026014.45</v>
      </c>
      <c r="F90" s="33">
        <v>12156</v>
      </c>
      <c r="G90" s="36">
        <v>5026014.45</v>
      </c>
      <c r="H90" s="54"/>
      <c r="I90" s="6"/>
      <c r="J90" s="6"/>
    </row>
    <row r="91" spans="1:10" ht="76.5">
      <c r="A91" s="7" t="s">
        <v>80</v>
      </c>
      <c r="B91" s="7" t="s">
        <v>81</v>
      </c>
      <c r="C91" s="32" t="s">
        <v>79</v>
      </c>
      <c r="D91" s="33">
        <v>48208</v>
      </c>
      <c r="E91" s="35">
        <v>11470992.789999999</v>
      </c>
      <c r="F91" s="33">
        <v>45835</v>
      </c>
      <c r="G91" s="36">
        <v>11470992.789999999</v>
      </c>
      <c r="H91" s="54"/>
      <c r="I91" s="6"/>
      <c r="J91" s="6"/>
    </row>
    <row r="92" spans="1:10" ht="76.5">
      <c r="A92" s="7" t="s">
        <v>82</v>
      </c>
      <c r="B92" s="7" t="s">
        <v>83</v>
      </c>
      <c r="C92" s="32" t="s">
        <v>79</v>
      </c>
      <c r="D92" s="33">
        <v>3085</v>
      </c>
      <c r="E92" s="35">
        <v>1054790.49</v>
      </c>
      <c r="F92" s="33">
        <v>3085</v>
      </c>
      <c r="G92" s="36">
        <v>1054790.49</v>
      </c>
      <c r="H92" s="54"/>
      <c r="I92" s="6"/>
      <c r="J92" s="6"/>
    </row>
    <row r="93" spans="1:10" ht="89.25">
      <c r="A93" s="7" t="s">
        <v>84</v>
      </c>
      <c r="B93" s="7" t="s">
        <v>85</v>
      </c>
      <c r="C93" s="32" t="s">
        <v>79</v>
      </c>
      <c r="D93" s="33">
        <v>7798.5</v>
      </c>
      <c r="E93" s="35">
        <v>1775403.82</v>
      </c>
      <c r="F93" s="33">
        <v>7530.5</v>
      </c>
      <c r="G93" s="36">
        <v>1775403.82</v>
      </c>
      <c r="H93" s="54"/>
      <c r="I93" s="6"/>
      <c r="J93" s="6"/>
    </row>
    <row r="94" spans="1:10" ht="76.5">
      <c r="A94" s="7" t="s">
        <v>86</v>
      </c>
      <c r="B94" s="7" t="s">
        <v>87</v>
      </c>
      <c r="C94" s="32" t="s">
        <v>79</v>
      </c>
      <c r="D94" s="33">
        <v>9012</v>
      </c>
      <c r="E94" s="35">
        <v>2337365.04</v>
      </c>
      <c r="F94" s="33">
        <v>8568.5</v>
      </c>
      <c r="G94" s="36">
        <v>2337365.04</v>
      </c>
      <c r="H94" s="54"/>
      <c r="I94" s="6"/>
      <c r="J94" s="6"/>
    </row>
    <row r="95" spans="1:10">
      <c r="A95" s="37"/>
      <c r="B95" s="26"/>
      <c r="C95" s="27" t="s">
        <v>10</v>
      </c>
      <c r="D95" s="18" t="s">
        <v>11</v>
      </c>
      <c r="E95" s="28">
        <f>E89+E84+E81</f>
        <v>97856293.680000007</v>
      </c>
      <c r="F95" s="18" t="s">
        <v>11</v>
      </c>
      <c r="G95" s="28">
        <f>G89+G84+G81</f>
        <v>97856293.680000007</v>
      </c>
    </row>
  </sheetData>
  <mergeCells count="25">
    <mergeCell ref="A10:C10"/>
    <mergeCell ref="A2:G2"/>
    <mergeCell ref="A3:G3"/>
    <mergeCell ref="A4:G4"/>
    <mergeCell ref="A5:G5"/>
    <mergeCell ref="A6:B6"/>
    <mergeCell ref="C6:C7"/>
    <mergeCell ref="D6:E6"/>
    <mergeCell ref="F6:G6"/>
    <mergeCell ref="A73:G73"/>
    <mergeCell ref="A74:G74"/>
    <mergeCell ref="A75:G75"/>
    <mergeCell ref="A76:G76"/>
    <mergeCell ref="A78:B78"/>
    <mergeCell ref="C78:C79"/>
    <mergeCell ref="D78:E78"/>
    <mergeCell ref="F78:G78"/>
    <mergeCell ref="A12:G12"/>
    <mergeCell ref="A13:G13"/>
    <mergeCell ref="A14:G14"/>
    <mergeCell ref="A15:G15"/>
    <mergeCell ref="A17:B17"/>
    <mergeCell ref="C17:C18"/>
    <mergeCell ref="D17:E17"/>
    <mergeCell ref="F17:G1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2" manualBreakCount="2">
    <brk id="29" max="16383" man="1"/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образование</vt:lpstr>
      <vt:lpstr>образование!Область_печати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Пшоняк</dc:creator>
  <cp:lastModifiedBy>Pshonyak</cp:lastModifiedBy>
  <cp:lastPrinted>2021-04-26T23:11:42Z</cp:lastPrinted>
  <dcterms:created xsi:type="dcterms:W3CDTF">2021-04-06T04:41:17Z</dcterms:created>
  <dcterms:modified xsi:type="dcterms:W3CDTF">2024-04-08T01:52:01Z</dcterms:modified>
</cp:coreProperties>
</file>