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4460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<sst xmlns="http://schemas.openxmlformats.org/spreadsheetml/2006/main" count="39" uniqueCount="37">
  <si>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Наименование показателя </t>
  </si>
  <si>
    <t>ВСЕГО</t>
  </si>
  <si>
    <t>рублей</t>
  </si>
  <si>
    <t>%</t>
  </si>
  <si>
    <t>Сведения о расходах бюджета Партизанского городского округа по муниципальным программам</t>
  </si>
  <si>
    <t>(рублей)</t>
  </si>
  <si>
    <t>Отчет за 2021 год</t>
  </si>
  <si>
    <t>Ожидаемое исполнение за  2022 год</t>
  </si>
  <si>
    <t>Прогноз 2023  год</t>
  </si>
  <si>
    <t>Сравнение 2023 с 2021</t>
  </si>
  <si>
    <t>Сравнение 2023 с 2022</t>
  </si>
  <si>
    <t>Прогноз 2024  год</t>
  </si>
  <si>
    <t>Прогноз 2025  год</t>
  </si>
  <si>
    <t xml:space="preserve">Муниципальная программа "Содействие развитию малого и среднего предпринимательства в Партизанском городском округе" </t>
  </si>
  <si>
    <t xml:space="preserve">Муниципальная программа "Защита населения и территории Партизанского городского округа от чрезвычайных ситуаций" на 2020-2024 годы </t>
  </si>
  <si>
    <t>Муниципальная программа "Обеспечение благоприятной окружающей среды и экологической безопасности на территории Партизанского городского округа"</t>
  </si>
  <si>
    <t>Муниципальная программа "Профилактика терроризма и экстремизма на территории Партизанского городского округа" на 2020-2024 годы</t>
  </si>
  <si>
    <t>Муниципальная программа "Повышение эффективности деятельности органов местного самоуправления Партизанского городского округа" на 2019-2023 годы</t>
  </si>
  <si>
    <t xml:space="preserve">Муниципальная программа "Развитие физической культуры и спорта Партизанского городского округа" </t>
  </si>
  <si>
    <t xml:space="preserve">Муниципальная программа "Культура Партизанского городского округа" </t>
  </si>
  <si>
    <t>Муниципальная программа "Образование Партизанского городского округа" на 2020-2024 годы</t>
  </si>
  <si>
    <t xml:space="preserve">Муниципальная программа "Дорожная деятельность и благоустройство Партизанского городского округа" </t>
  </si>
  <si>
    <t>Муниципальная программа "Обеспечение жильем молодых семей Партизанского городского округа" на 2021-2025 годы</t>
  </si>
  <si>
    <t xml:space="preserve">Муниципальная программа "Развитие информационно-коммуникационных технологий органов местного самоуправления Партизанского городского округа" </t>
  </si>
  <si>
    <t>Муниципальная программа "Обеспечение градостроительной деятельности на территории Партизанского городского округа" на 2021-2023 годы</t>
  </si>
  <si>
    <t>Муниципальная программа "Формирование современной городской среды Партизанского городского округа" на 2018 – 2027 ГОДЫ</t>
  </si>
  <si>
    <t xml:space="preserve">Муниципальная программа "Управление муниципальным имуществом и земельными ресурсами Партизанского городского округа" на 2019-2023 годы </t>
  </si>
  <si>
    <t>Муниципальная программа "Переселение граждан из аварийного жилищного фонда, проживающих на территории Партизанского городского округа" на 2019-2025 годы</t>
  </si>
  <si>
    <t>Муниципальная программа Содействие гражданам в приобретении (строительстве) жилья взамен сносимого ветхого, ставшего непригодным для проживания по критериям безопасности в результате ведения горных работ на ликвидированных угольных шахтах Партизанского городского округа" на 2020-2025 годы</t>
  </si>
  <si>
    <t>Муниципальная программа "Формирование муниципального жилищного фонда Партизанского городского округа" на 2020-2025 годы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</si>
  <si>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на 2020-2025 годы</t>
  </si>
  <si>
    <t>Муниципальная программа "Развитие и повышение эффективности коммунальной инфраструктуры Партизанского городского округа" на 2020-2024 годы</t>
  </si>
  <si>
    <t>Муниципальная программа "Организация обеспечения населения твердым топливом по предельным ценам на территории Партизанского городского округа" на 2020-2024 годы</t>
  </si>
  <si>
    <t>Муниципальная программа "Укрепление общественного здоровья населения Партизанского городского округа" на 2021-2024 годы</t>
  </si>
  <si>
    <t>Муниципальная программа "Сохранение внешнего историко-архитектурного облика зданий, сооружений Партизанского городского округа" на 2021-2025 годы</t>
  </si>
  <si>
    <t>Муниципальная программа "Капитальный ремонт общего имущества многоквартирных домов на территории Партизанского городского округа" на 2023-2027 годы</t>
  </si>
  <si>
    <t>Ведомственная целевая программа "Реализация молодёжной политики в Партизанском городском округе" на 2022-2024 годы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</si>
</sst>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2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5" fillId="0" borderId="11" xfId="0" applyFont="1" applyBorder="1" applyAlignment="1">
      <alignment wrapText="1"/>
    </xf>
    <xf numFmtId="4" fontId="3" fillId="0" borderId="11" xfId="60" applyNumberFormat="1" applyFont="1" applyBorder="1" applyAlignment="1">
      <alignment horizontal="center" vertical="center" wrapText="1"/>
    </xf>
    <xf numFmtId="4" fontId="2" fillId="0" borderId="11" xfId="6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2" fillId="0" borderId="11" xfId="6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0" sqref="Q10"/>
    </sheetView>
  </sheetViews>
  <sheetFormatPr defaultColWidth="9.140625" defaultRowHeight="15"/>
  <cols>
    <col min="1" max="1" width="41.8515625" style="7" customWidth="1"/>
    <col min="2" max="2" width="19.28125" style="13" customWidth="1"/>
    <col min="3" max="3" width="22.140625" style="13" customWidth="1"/>
    <col min="4" max="8" width="19.7109375" style="13" customWidth="1"/>
    <col min="9" max="9" width="20.8515625" style="13" customWidth="1"/>
    <col min="10" max="10" width="25.8515625" style="13" customWidth="1"/>
    <col min="11" max="16384" width="9.140625" style="7" customWidth="1"/>
  </cols>
  <sheetData>
    <row r="1" spans="2:10" s="5" customFormat="1" ht="18.75">
      <c r="B1" s="6"/>
      <c r="C1" s="17" t="s">
        <v>4</v>
      </c>
      <c r="D1" s="17"/>
      <c r="E1" s="17"/>
      <c r="F1" s="17"/>
      <c r="G1" s="17"/>
      <c r="H1" s="17"/>
      <c r="I1" s="17"/>
      <c r="J1" s="17"/>
    </row>
    <row r="2" spans="2:10" s="5" customFormat="1" ht="19.5" thickBot="1">
      <c r="B2" s="6"/>
      <c r="C2" s="6"/>
      <c r="D2" s="6"/>
      <c r="E2" s="6"/>
      <c r="F2" s="6"/>
      <c r="G2" s="6"/>
      <c r="H2" s="6"/>
      <c r="I2" s="6"/>
      <c r="J2" s="6" t="s">
        <v>5</v>
      </c>
    </row>
    <row r="3" spans="1:10" ht="15.75">
      <c r="A3" s="18" t="s">
        <v>0</v>
      </c>
      <c r="B3" s="20" t="s">
        <v>6</v>
      </c>
      <c r="C3" s="20" t="s">
        <v>7</v>
      </c>
      <c r="D3" s="20" t="s">
        <v>8</v>
      </c>
      <c r="E3" s="20" t="s">
        <v>9</v>
      </c>
      <c r="F3" s="20"/>
      <c r="G3" s="21" t="s">
        <v>10</v>
      </c>
      <c r="H3" s="22"/>
      <c r="I3" s="20" t="s">
        <v>11</v>
      </c>
      <c r="J3" s="20" t="s">
        <v>12</v>
      </c>
    </row>
    <row r="4" spans="1:10" ht="16.5" thickBot="1">
      <c r="A4" s="19"/>
      <c r="B4" s="20"/>
      <c r="C4" s="20"/>
      <c r="D4" s="20"/>
      <c r="E4" s="14" t="s">
        <v>2</v>
      </c>
      <c r="F4" s="15" t="s">
        <v>3</v>
      </c>
      <c r="G4" s="14" t="s">
        <v>2</v>
      </c>
      <c r="H4" s="14" t="s">
        <v>3</v>
      </c>
      <c r="I4" s="20"/>
      <c r="J4" s="20"/>
    </row>
    <row r="5" spans="1:10" s="11" customFormat="1" ht="18.75">
      <c r="A5" s="8" t="s">
        <v>1</v>
      </c>
      <c r="B5" s="3">
        <f>SUM(B6:B29)</f>
        <v>1260158120.6699998</v>
      </c>
      <c r="C5" s="3">
        <f>SUM(C6:C29)</f>
        <v>1348686979.27</v>
      </c>
      <c r="D5" s="3">
        <f>SUM(D6:D29)</f>
        <v>1415233169.48</v>
      </c>
      <c r="E5" s="9">
        <f>D5-B5</f>
        <v>155075048.81000018</v>
      </c>
      <c r="F5" s="9">
        <f>IF(B5=0,"--",D5/B5*100)</f>
        <v>112.30599924456703</v>
      </c>
      <c r="G5" s="9">
        <f>D5-C5</f>
        <v>66546190.21000004</v>
      </c>
      <c r="H5" s="9">
        <f>IF(C5=0,"--",D5/C5*100)</f>
        <v>104.93414641298156</v>
      </c>
      <c r="I5" s="9">
        <f>SUM(I6:I17)</f>
        <v>129058845.96</v>
      </c>
      <c r="J5" s="9">
        <f>SUM(J6:J17)</f>
        <v>146913781.7</v>
      </c>
    </row>
    <row r="6" spans="1:10" ht="157.5">
      <c r="A6" s="2" t="s">
        <v>28</v>
      </c>
      <c r="B6" s="4">
        <v>14961234</v>
      </c>
      <c r="C6" s="4">
        <f>14827300-3551490</f>
        <v>11275810</v>
      </c>
      <c r="D6" s="4">
        <v>48602500</v>
      </c>
      <c r="E6" s="10">
        <f>D6-B6</f>
        <v>33641266</v>
      </c>
      <c r="F6" s="10">
        <f>IF(B6=0,"--",D6/B6*100)</f>
        <v>324.8562250948017</v>
      </c>
      <c r="G6" s="10">
        <f>D6-C6</f>
        <v>37326690</v>
      </c>
      <c r="H6" s="10">
        <f>IF(C6=0,"--",D6/C6*100)</f>
        <v>431.03333596433424</v>
      </c>
      <c r="I6" s="10">
        <v>23714600</v>
      </c>
      <c r="J6" s="10">
        <v>23508600</v>
      </c>
    </row>
    <row r="7" spans="1:10" ht="110.25">
      <c r="A7" s="1" t="s">
        <v>30</v>
      </c>
      <c r="B7" s="4">
        <v>32961315.45</v>
      </c>
      <c r="C7" s="4">
        <v>34331753.4</v>
      </c>
      <c r="D7" s="4">
        <v>44534768.7</v>
      </c>
      <c r="E7" s="10">
        <f aca="true" t="shared" si="0" ref="E7:E29">D7-B7</f>
        <v>11573453.250000004</v>
      </c>
      <c r="F7" s="10">
        <f aca="true" t="shared" si="1" ref="F7:F29">IF(B7=0,"--",D7/B7*100)</f>
        <v>135.11223108663887</v>
      </c>
      <c r="G7" s="10">
        <f aca="true" t="shared" si="2" ref="G7:G29">D7-C7</f>
        <v>10203015.300000004</v>
      </c>
      <c r="H7" s="10">
        <f aca="true" t="shared" si="3" ref="H7:H29">IF(C7=0,"--",D7/C7*100)</f>
        <v>129.7188878794638</v>
      </c>
      <c r="I7" s="10">
        <v>44534768.7</v>
      </c>
      <c r="J7" s="10">
        <v>44534768.7</v>
      </c>
    </row>
    <row r="8" spans="1:10" ht="63">
      <c r="A8" s="1" t="s">
        <v>29</v>
      </c>
      <c r="B8" s="4">
        <v>41995710.43</v>
      </c>
      <c r="C8" s="4">
        <v>25024000</v>
      </c>
      <c r="D8" s="4">
        <v>18040000</v>
      </c>
      <c r="E8" s="10">
        <f t="shared" si="0"/>
        <v>-23955710.43</v>
      </c>
      <c r="F8" s="10">
        <f t="shared" si="1"/>
        <v>42.95676823962709</v>
      </c>
      <c r="G8" s="10">
        <f t="shared" si="2"/>
        <v>-6984000</v>
      </c>
      <c r="H8" s="10">
        <f t="shared" si="3"/>
        <v>72.09079283887469</v>
      </c>
      <c r="I8" s="10">
        <v>25024000</v>
      </c>
      <c r="J8" s="10">
        <v>65190000</v>
      </c>
    </row>
    <row r="9" spans="1:10" ht="78.75">
      <c r="A9" s="1" t="s">
        <v>27</v>
      </c>
      <c r="B9" s="4">
        <v>185272133.31</v>
      </c>
      <c r="C9" s="4">
        <v>53917017.47</v>
      </c>
      <c r="D9" s="4">
        <v>1188000</v>
      </c>
      <c r="E9" s="10">
        <f t="shared" si="0"/>
        <v>-184084133.31</v>
      </c>
      <c r="F9" s="10">
        <f t="shared" si="1"/>
        <v>0.6412189349664481</v>
      </c>
      <c r="G9" s="10">
        <f t="shared" si="2"/>
        <v>-52729017.47</v>
      </c>
      <c r="H9" s="10">
        <f t="shared" si="3"/>
        <v>2.2033859730112404</v>
      </c>
      <c r="I9" s="10">
        <v>4092000</v>
      </c>
      <c r="J9" s="10">
        <v>3787290</v>
      </c>
    </row>
    <row r="10" spans="1:10" ht="78.75">
      <c r="A10" s="1" t="s">
        <v>32</v>
      </c>
      <c r="B10" s="4">
        <v>3839286.58</v>
      </c>
      <c r="C10" s="4">
        <v>798116.79</v>
      </c>
      <c r="D10" s="4">
        <v>700987.89</v>
      </c>
      <c r="E10" s="10">
        <f t="shared" si="0"/>
        <v>-3138298.69</v>
      </c>
      <c r="F10" s="10">
        <f t="shared" si="1"/>
        <v>18.258285110875992</v>
      </c>
      <c r="G10" s="10">
        <f t="shared" si="2"/>
        <v>-97128.90000000002</v>
      </c>
      <c r="H10" s="10">
        <f t="shared" si="3"/>
        <v>87.83023973220762</v>
      </c>
      <c r="I10" s="10">
        <v>73431.74</v>
      </c>
      <c r="J10" s="10">
        <v>0</v>
      </c>
    </row>
    <row r="11" spans="1:10" ht="78.75">
      <c r="A11" s="1" t="s">
        <v>31</v>
      </c>
      <c r="B11" s="4">
        <v>950385.81</v>
      </c>
      <c r="C11" s="4">
        <v>60029800</v>
      </c>
      <c r="D11" s="4">
        <v>64489300</v>
      </c>
      <c r="E11" s="10">
        <f t="shared" si="0"/>
        <v>63538914.19</v>
      </c>
      <c r="F11" s="10">
        <f t="shared" si="1"/>
        <v>6785.591632518167</v>
      </c>
      <c r="G11" s="10">
        <f t="shared" si="2"/>
        <v>4459500</v>
      </c>
      <c r="H11" s="10">
        <f t="shared" si="3"/>
        <v>107.42881035752244</v>
      </c>
      <c r="I11" s="10">
        <v>500000</v>
      </c>
      <c r="J11" s="10">
        <v>0</v>
      </c>
    </row>
    <row r="12" spans="1:10" ht="63">
      <c r="A12" s="1" t="s">
        <v>33</v>
      </c>
      <c r="B12" s="4">
        <v>30000</v>
      </c>
      <c r="C12" s="4">
        <v>33000</v>
      </c>
      <c r="D12" s="4">
        <v>33000</v>
      </c>
      <c r="E12" s="10">
        <f t="shared" si="0"/>
        <v>3000</v>
      </c>
      <c r="F12" s="10">
        <f t="shared" si="1"/>
        <v>110.00000000000001</v>
      </c>
      <c r="G12" s="10">
        <f t="shared" si="2"/>
        <v>0</v>
      </c>
      <c r="H12" s="10">
        <f t="shared" si="3"/>
        <v>100</v>
      </c>
      <c r="I12" s="10">
        <v>33000</v>
      </c>
      <c r="J12" s="10">
        <v>0</v>
      </c>
    </row>
    <row r="13" spans="1:10" ht="78.75">
      <c r="A13" s="1" t="s">
        <v>34</v>
      </c>
      <c r="B13" s="4">
        <v>0</v>
      </c>
      <c r="C13" s="4">
        <v>0</v>
      </c>
      <c r="D13" s="4">
        <v>0</v>
      </c>
      <c r="E13" s="10">
        <f t="shared" si="0"/>
        <v>0</v>
      </c>
      <c r="F13" s="10" t="str">
        <f t="shared" si="1"/>
        <v>--</v>
      </c>
      <c r="G13" s="10">
        <f t="shared" si="2"/>
        <v>0</v>
      </c>
      <c r="H13" s="10" t="str">
        <f t="shared" si="3"/>
        <v>--</v>
      </c>
      <c r="I13" s="10">
        <v>233123</v>
      </c>
      <c r="J13" s="10">
        <v>233123</v>
      </c>
    </row>
    <row r="14" spans="1:10" ht="78.75">
      <c r="A14" s="16" t="s">
        <v>35</v>
      </c>
      <c r="B14" s="4">
        <v>0</v>
      </c>
      <c r="C14" s="4">
        <v>0</v>
      </c>
      <c r="D14" s="10">
        <v>7990409.6</v>
      </c>
      <c r="E14" s="10">
        <f t="shared" si="0"/>
        <v>7990409.6</v>
      </c>
      <c r="F14" s="10" t="str">
        <f t="shared" si="1"/>
        <v>--</v>
      </c>
      <c r="G14" s="10">
        <f t="shared" si="2"/>
        <v>7990409.6</v>
      </c>
      <c r="H14" s="10" t="str">
        <f t="shared" si="3"/>
        <v>--</v>
      </c>
      <c r="I14" s="10">
        <v>0</v>
      </c>
      <c r="J14" s="10">
        <v>0</v>
      </c>
    </row>
    <row r="15" spans="1:10" ht="63">
      <c r="A15" s="2" t="s">
        <v>14</v>
      </c>
      <c r="B15" s="4">
        <v>15008576.38</v>
      </c>
      <c r="C15" s="4">
        <v>43778897.07</v>
      </c>
      <c r="D15" s="10">
        <v>47301419.47</v>
      </c>
      <c r="E15" s="10">
        <f t="shared" si="0"/>
        <v>32292843.089999996</v>
      </c>
      <c r="F15" s="10">
        <f t="shared" si="1"/>
        <v>315.16259951898246</v>
      </c>
      <c r="G15" s="10">
        <f t="shared" si="2"/>
        <v>3522522.3999999985</v>
      </c>
      <c r="H15" s="10">
        <f t="shared" si="3"/>
        <v>108.0461652434224</v>
      </c>
      <c r="I15" s="10">
        <v>14522074</v>
      </c>
      <c r="J15" s="10">
        <v>0</v>
      </c>
    </row>
    <row r="16" spans="1:10" ht="112.5" customHeight="1">
      <c r="A16" s="2" t="s">
        <v>15</v>
      </c>
      <c r="B16" s="4">
        <v>10483772</v>
      </c>
      <c r="C16" s="4">
        <v>9698763</v>
      </c>
      <c r="D16" s="10">
        <v>9363460</v>
      </c>
      <c r="E16" s="10">
        <f t="shared" si="0"/>
        <v>-1120312</v>
      </c>
      <c r="F16" s="10">
        <f t="shared" si="1"/>
        <v>89.3138461996312</v>
      </c>
      <c r="G16" s="10">
        <f t="shared" si="2"/>
        <v>-335303</v>
      </c>
      <c r="H16" s="10">
        <f t="shared" si="3"/>
        <v>96.54282716259796</v>
      </c>
      <c r="I16" s="10">
        <v>10152000</v>
      </c>
      <c r="J16" s="10">
        <v>9660000</v>
      </c>
    </row>
    <row r="17" spans="1:10" ht="78.75">
      <c r="A17" s="2" t="s">
        <v>16</v>
      </c>
      <c r="B17" s="4">
        <v>9842955.87</v>
      </c>
      <c r="C17" s="4">
        <v>5402611.81</v>
      </c>
      <c r="D17" s="10">
        <v>6458253</v>
      </c>
      <c r="E17" s="10">
        <f t="shared" si="0"/>
        <v>-3384702.869999999</v>
      </c>
      <c r="F17" s="10">
        <f t="shared" si="1"/>
        <v>65.61294275110878</v>
      </c>
      <c r="G17" s="10">
        <f t="shared" si="2"/>
        <v>1055641.1900000004</v>
      </c>
      <c r="H17" s="10">
        <f t="shared" si="3"/>
        <v>119.539460304108</v>
      </c>
      <c r="I17" s="10">
        <v>6179848.52</v>
      </c>
      <c r="J17" s="10">
        <v>0</v>
      </c>
    </row>
    <row r="18" spans="1:10" ht="31.5">
      <c r="A18" s="2" t="s">
        <v>19</v>
      </c>
      <c r="B18" s="4">
        <v>85859603.06</v>
      </c>
      <c r="C18" s="4">
        <v>115503395.11</v>
      </c>
      <c r="D18" s="12">
        <v>160927928.95999998</v>
      </c>
      <c r="E18" s="10">
        <f t="shared" si="0"/>
        <v>75068325.89999998</v>
      </c>
      <c r="F18" s="10">
        <f t="shared" si="1"/>
        <v>187.43148491793175</v>
      </c>
      <c r="G18" s="10">
        <f t="shared" si="2"/>
        <v>45424533.84999998</v>
      </c>
      <c r="H18" s="10">
        <f t="shared" si="3"/>
        <v>139.3274447099497</v>
      </c>
      <c r="I18" s="10">
        <v>93019324.42</v>
      </c>
      <c r="J18" s="10">
        <v>91224805</v>
      </c>
    </row>
    <row r="19" spans="1:10" ht="47.25">
      <c r="A19" s="2" t="s">
        <v>20</v>
      </c>
      <c r="B19" s="4">
        <v>672823168.16</v>
      </c>
      <c r="C19" s="4">
        <f>783443452.64-675360.67</f>
        <v>782768091.97</v>
      </c>
      <c r="D19" s="12">
        <v>817373525.45</v>
      </c>
      <c r="E19" s="10">
        <f t="shared" si="0"/>
        <v>144550357.29000008</v>
      </c>
      <c r="F19" s="10">
        <f t="shared" si="1"/>
        <v>121.48415276562316</v>
      </c>
      <c r="G19" s="10">
        <f t="shared" si="2"/>
        <v>34605433.48000002</v>
      </c>
      <c r="H19" s="10">
        <f t="shared" si="3"/>
        <v>104.42090496981145</v>
      </c>
      <c r="I19" s="10">
        <v>826121112.6</v>
      </c>
      <c r="J19" s="10">
        <v>0</v>
      </c>
    </row>
    <row r="20" spans="1:10" ht="47.25">
      <c r="A20" s="2" t="s">
        <v>21</v>
      </c>
      <c r="B20" s="4">
        <v>126134240.36</v>
      </c>
      <c r="C20" s="4">
        <v>124391767.1</v>
      </c>
      <c r="D20" s="12">
        <v>133677099.54</v>
      </c>
      <c r="E20" s="10">
        <f t="shared" si="0"/>
        <v>7542859.180000007</v>
      </c>
      <c r="F20" s="10">
        <f t="shared" si="1"/>
        <v>105.98002505780502</v>
      </c>
      <c r="G20" s="10">
        <f t="shared" si="2"/>
        <v>9285332.440000013</v>
      </c>
      <c r="H20" s="10">
        <f t="shared" si="3"/>
        <v>107.46458761417502</v>
      </c>
      <c r="I20" s="10">
        <v>70771729</v>
      </c>
      <c r="J20" s="10">
        <v>70771729</v>
      </c>
    </row>
    <row r="21" spans="1:10" ht="63">
      <c r="A21" s="2" t="s">
        <v>22</v>
      </c>
      <c r="B21" s="4">
        <v>1921132.5</v>
      </c>
      <c r="C21" s="4">
        <v>2023035</v>
      </c>
      <c r="D21" s="4">
        <v>2453319.87</v>
      </c>
      <c r="E21" s="10">
        <f t="shared" si="0"/>
        <v>532187.3700000001</v>
      </c>
      <c r="F21" s="10">
        <f t="shared" si="1"/>
        <v>127.70175248193449</v>
      </c>
      <c r="G21" s="10">
        <f t="shared" si="2"/>
        <v>430284.8700000001</v>
      </c>
      <c r="H21" s="10">
        <f t="shared" si="3"/>
        <v>121.26927462945525</v>
      </c>
      <c r="I21" s="10">
        <v>2664694.64</v>
      </c>
      <c r="J21" s="10">
        <v>2565394.44</v>
      </c>
    </row>
    <row r="22" spans="1:10" ht="78.75">
      <c r="A22" s="2" t="s">
        <v>23</v>
      </c>
      <c r="B22" s="4">
        <v>7028000</v>
      </c>
      <c r="C22" s="4">
        <v>5736700</v>
      </c>
      <c r="D22" s="4">
        <v>2500000</v>
      </c>
      <c r="E22" s="10">
        <f t="shared" si="0"/>
        <v>-4528000</v>
      </c>
      <c r="F22" s="10">
        <f t="shared" si="1"/>
        <v>35.571997723392144</v>
      </c>
      <c r="G22" s="10">
        <f t="shared" si="2"/>
        <v>-3236700</v>
      </c>
      <c r="H22" s="10">
        <f t="shared" si="3"/>
        <v>43.57906113270696</v>
      </c>
      <c r="I22" s="10">
        <v>5620000</v>
      </c>
      <c r="J22" s="10">
        <v>0</v>
      </c>
    </row>
    <row r="23" spans="1:10" ht="78.75">
      <c r="A23" s="2" t="s">
        <v>24</v>
      </c>
      <c r="B23" s="4">
        <v>732175</v>
      </c>
      <c r="C23" s="4">
        <v>5000000</v>
      </c>
      <c r="D23" s="4">
        <v>1000000</v>
      </c>
      <c r="E23" s="10">
        <f t="shared" si="0"/>
        <v>267825</v>
      </c>
      <c r="F23" s="10">
        <f t="shared" si="1"/>
        <v>136.5793696862089</v>
      </c>
      <c r="G23" s="10">
        <f t="shared" si="2"/>
        <v>-4000000</v>
      </c>
      <c r="H23" s="10">
        <f t="shared" si="3"/>
        <v>20</v>
      </c>
      <c r="I23" s="10">
        <v>0</v>
      </c>
      <c r="J23" s="10">
        <v>0</v>
      </c>
    </row>
    <row r="24" spans="1:10" ht="63">
      <c r="A24" s="2" t="s">
        <v>13</v>
      </c>
      <c r="B24" s="4">
        <v>98240</v>
      </c>
      <c r="C24" s="4">
        <v>150000</v>
      </c>
      <c r="D24" s="4">
        <v>200000</v>
      </c>
      <c r="E24" s="10">
        <f t="shared" si="0"/>
        <v>101760</v>
      </c>
      <c r="F24" s="10">
        <f t="shared" si="1"/>
        <v>203.5830618892508</v>
      </c>
      <c r="G24" s="10">
        <f t="shared" si="2"/>
        <v>50000</v>
      </c>
      <c r="H24" s="10">
        <f t="shared" si="3"/>
        <v>133.33333333333331</v>
      </c>
      <c r="I24" s="10">
        <v>800000</v>
      </c>
      <c r="J24" s="10">
        <v>800000</v>
      </c>
    </row>
    <row r="25" spans="1:10" ht="63">
      <c r="A25" s="1" t="s">
        <v>25</v>
      </c>
      <c r="B25" s="4">
        <v>31551895.35</v>
      </c>
      <c r="C25" s="4">
        <v>28963156.47</v>
      </c>
      <c r="D25" s="4">
        <v>27698196.46</v>
      </c>
      <c r="E25" s="10">
        <f t="shared" si="0"/>
        <v>-3853698.8900000006</v>
      </c>
      <c r="F25" s="10">
        <f t="shared" si="1"/>
        <v>87.7861572268431</v>
      </c>
      <c r="G25" s="10">
        <f t="shared" si="2"/>
        <v>-1264960.009999998</v>
      </c>
      <c r="H25" s="10">
        <f t="shared" si="3"/>
        <v>95.63252019402567</v>
      </c>
      <c r="I25" s="10">
        <v>43600851.49</v>
      </c>
      <c r="J25" s="10">
        <v>43600851.49</v>
      </c>
    </row>
    <row r="26" spans="1:10" ht="47.25">
      <c r="A26" s="1" t="s">
        <v>18</v>
      </c>
      <c r="B26" s="4">
        <v>13285783.45</v>
      </c>
      <c r="C26" s="4">
        <v>16832873.61</v>
      </c>
      <c r="D26" s="4">
        <v>15291000.54</v>
      </c>
      <c r="E26" s="10">
        <f t="shared" si="0"/>
        <v>2005217.0899999999</v>
      </c>
      <c r="F26" s="10">
        <f t="shared" si="1"/>
        <v>115.09295328759856</v>
      </c>
      <c r="G26" s="10">
        <f t="shared" si="2"/>
        <v>-1541873.0700000003</v>
      </c>
      <c r="H26" s="10">
        <f t="shared" si="3"/>
        <v>90.84010784062436</v>
      </c>
      <c r="I26" s="10">
        <v>20774162.98</v>
      </c>
      <c r="J26" s="10">
        <v>20972247.18</v>
      </c>
    </row>
    <row r="27" spans="1:10" ht="78.75">
      <c r="A27" s="2" t="s">
        <v>26</v>
      </c>
      <c r="B27" s="4">
        <v>4459346.96</v>
      </c>
      <c r="C27" s="4">
        <v>21561190.47</v>
      </c>
      <c r="D27" s="4">
        <v>3800000</v>
      </c>
      <c r="E27" s="10">
        <f t="shared" si="0"/>
        <v>-659346.96</v>
      </c>
      <c r="F27" s="10">
        <f t="shared" si="1"/>
        <v>85.2142709254451</v>
      </c>
      <c r="G27" s="10">
        <f t="shared" si="2"/>
        <v>-17761190.47</v>
      </c>
      <c r="H27" s="10">
        <f t="shared" si="3"/>
        <v>17.624258759214978</v>
      </c>
      <c r="I27" s="10">
        <v>0</v>
      </c>
      <c r="J27" s="10">
        <v>0</v>
      </c>
    </row>
    <row r="28" spans="1:10" ht="78.75">
      <c r="A28" s="2" t="s">
        <v>17</v>
      </c>
      <c r="B28" s="4">
        <v>269760</v>
      </c>
      <c r="C28" s="4">
        <v>375000</v>
      </c>
      <c r="D28" s="4">
        <v>310000</v>
      </c>
      <c r="E28" s="10">
        <f t="shared" si="0"/>
        <v>40240</v>
      </c>
      <c r="F28" s="10">
        <f t="shared" si="1"/>
        <v>114.91696322657177</v>
      </c>
      <c r="G28" s="10">
        <f t="shared" si="2"/>
        <v>-65000</v>
      </c>
      <c r="H28" s="10">
        <f t="shared" si="3"/>
        <v>82.66666666666667</v>
      </c>
      <c r="I28" s="10">
        <v>0</v>
      </c>
      <c r="J28" s="10">
        <v>0</v>
      </c>
    </row>
    <row r="29" spans="1:10" ht="63">
      <c r="A29" s="2" t="s">
        <v>36</v>
      </c>
      <c r="B29" s="4">
        <v>649406</v>
      </c>
      <c r="C29" s="4">
        <v>1092000</v>
      </c>
      <c r="D29" s="10">
        <v>1300000</v>
      </c>
      <c r="E29" s="10">
        <f t="shared" si="0"/>
        <v>650594</v>
      </c>
      <c r="F29" s="10">
        <f t="shared" si="1"/>
        <v>200.1829364065007</v>
      </c>
      <c r="G29" s="10">
        <f t="shared" si="2"/>
        <v>208000</v>
      </c>
      <c r="H29" s="10">
        <f t="shared" si="3"/>
        <v>119.04761904761905</v>
      </c>
      <c r="I29" s="10">
        <v>1229000</v>
      </c>
      <c r="J29" s="10">
        <v>0</v>
      </c>
    </row>
  </sheetData>
  <sheetProtection/>
  <mergeCells count="9">
    <mergeCell ref="C1:J1"/>
    <mergeCell ref="A3:A4"/>
    <mergeCell ref="D3:D4"/>
    <mergeCell ref="I3:I4"/>
    <mergeCell ref="J3:J4"/>
    <mergeCell ref="G3:H3"/>
    <mergeCell ref="E3:F3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Пшоняк</dc:creator>
  <cp:keywords/>
  <dc:description/>
  <cp:lastModifiedBy>Pshonyak</cp:lastModifiedBy>
  <cp:lastPrinted>2021-10-28T00:05:49Z</cp:lastPrinted>
  <dcterms:created xsi:type="dcterms:W3CDTF">2020-12-08T07:00:44Z</dcterms:created>
  <dcterms:modified xsi:type="dcterms:W3CDTF">2022-10-27T04:38:22Z</dcterms:modified>
  <cp:category/>
  <cp:version/>
  <cp:contentType/>
  <cp:contentStatus/>
</cp:coreProperties>
</file>